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j-my.sharepoint.com/personal/mika_vaisanen_oaj_fi/Documents/Projektit/Vipu/"/>
    </mc:Choice>
  </mc:AlternateContent>
  <xr:revisionPtr revIDLastSave="4" documentId="8_{3D4D9C28-B867-4557-95BA-69F7EE78DA5B}" xr6:coauthVersionLast="47" xr6:coauthVersionMax="47" xr10:uidLastSave="{C4A2B3C1-FBCA-4B7D-AD4C-F3644F805576}"/>
  <bookViews>
    <workbookView xWindow="-120" yWindow="-120" windowWidth="38640" windowHeight="21240" xr2:uid="{51AE6321-AA76-415F-9949-CF62546205FB}"/>
  </bookViews>
  <sheets>
    <sheet name="Suunnittelu" sheetId="2" r:id="rId1"/>
    <sheet name="Päiväkirja" sheetId="1" r:id="rId2"/>
    <sheet name="Taul1" sheetId="3" state="hidden" r:id="rId3"/>
  </sheets>
  <definedNames>
    <definedName name="_xlnm.Print_Area" localSheetId="1">Päiväkirja!$A$1:$W$374</definedName>
    <definedName name="_xlnm.Print_Titles" localSheetId="1">Päiväkirja!$6:$7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8" i="1"/>
  <c r="B8" i="1"/>
  <c r="V6" i="1" l="1"/>
  <c r="T6" i="1"/>
  <c r="R6" i="1"/>
  <c r="P6" i="1"/>
  <c r="V3" i="1"/>
  <c r="T3" i="1"/>
  <c r="R3" i="1"/>
  <c r="P3" i="1"/>
  <c r="W374" i="1"/>
  <c r="V374" i="1"/>
  <c r="V4" i="1"/>
  <c r="U374" i="1"/>
  <c r="T374" i="1"/>
  <c r="T4" i="1"/>
  <c r="S374" i="1"/>
  <c r="R374" i="1"/>
  <c r="R4" i="1"/>
  <c r="Q374" i="1"/>
  <c r="P374" i="1"/>
  <c r="P4" i="1"/>
  <c r="N6" i="1"/>
  <c r="N3" i="1"/>
  <c r="W5" i="1" l="1"/>
  <c r="W4" i="1"/>
  <c r="U4" i="1"/>
  <c r="U5" i="1"/>
  <c r="S5" i="1"/>
  <c r="S4" i="1"/>
  <c r="Q4" i="1"/>
  <c r="Q5" i="1"/>
  <c r="P5" i="1"/>
  <c r="D10" i="2" s="1"/>
  <c r="E10" i="2" s="1"/>
  <c r="T5" i="1"/>
  <c r="D12" i="2" s="1"/>
  <c r="E12" i="2" s="1"/>
  <c r="R5" i="1"/>
  <c r="D11" i="2" s="1"/>
  <c r="E11" i="2" s="1"/>
  <c r="V5" i="1"/>
  <c r="D13" i="2" s="1"/>
  <c r="E13" i="2" s="1"/>
  <c r="D374" i="1" l="1"/>
  <c r="L6" i="1"/>
  <c r="J6" i="1"/>
  <c r="H6" i="1"/>
  <c r="F6" i="1"/>
  <c r="D6" i="1"/>
  <c r="O374" i="1"/>
  <c r="N374" i="1"/>
  <c r="M374" i="1"/>
  <c r="L374" i="1"/>
  <c r="K374" i="1"/>
  <c r="J374" i="1"/>
  <c r="I374" i="1"/>
  <c r="H374" i="1"/>
  <c r="G374" i="1"/>
  <c r="F374" i="1"/>
  <c r="E374" i="1"/>
  <c r="N4" i="1" l="1"/>
  <c r="L4" i="1"/>
  <c r="J4" i="1"/>
  <c r="H4" i="1"/>
  <c r="F4" i="1"/>
  <c r="D4" i="1"/>
  <c r="O4" i="1" l="1"/>
  <c r="O5" i="1"/>
  <c r="C4" i="1"/>
  <c r="F1" i="1" s="1"/>
  <c r="A9" i="1"/>
  <c r="L3" i="1"/>
  <c r="M4" i="1" s="1"/>
  <c r="J3" i="1"/>
  <c r="K5" i="1" s="1"/>
  <c r="H3" i="1"/>
  <c r="I4" i="1" s="1"/>
  <c r="F3" i="1"/>
  <c r="G4" i="1" s="1"/>
  <c r="C14" i="2"/>
  <c r="A10" i="1" l="1"/>
  <c r="B9" i="1"/>
  <c r="N5" i="1"/>
  <c r="D9" i="2" s="1"/>
  <c r="E9" i="2" s="1"/>
  <c r="M5" i="1"/>
  <c r="G5" i="1"/>
  <c r="I5" i="1"/>
  <c r="K4" i="1"/>
  <c r="L5" i="1"/>
  <c r="J5" i="1"/>
  <c r="D7" i="2" s="1"/>
  <c r="E7" i="2" s="1"/>
  <c r="H5" i="1"/>
  <c r="D6" i="2" s="1"/>
  <c r="E6" i="2" s="1"/>
  <c r="F5" i="1"/>
  <c r="D5" i="2" s="1"/>
  <c r="E5" i="2" s="1"/>
  <c r="D3" i="1"/>
  <c r="A11" i="1" l="1"/>
  <c r="B10" i="1"/>
  <c r="C3" i="1"/>
  <c r="C6" i="1" s="1"/>
  <c r="E5" i="1"/>
  <c r="E4" i="1"/>
  <c r="D8" i="2"/>
  <c r="E8" i="2" s="1"/>
  <c r="D5" i="1"/>
  <c r="A12" i="1" l="1"/>
  <c r="B11" i="1"/>
  <c r="C5" i="1"/>
  <c r="D4" i="2"/>
  <c r="E4" i="2" s="1"/>
  <c r="A13" i="1" l="1"/>
  <c r="B12" i="1"/>
  <c r="D14" i="2"/>
  <c r="E14" i="2" s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A199" i="1" l="1"/>
  <c r="B198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A208" i="1" l="1"/>
  <c r="B207" i="1"/>
  <c r="A209" i="1" l="1"/>
  <c r="B208" i="1"/>
  <c r="A210" i="1" l="1"/>
  <c r="B209" i="1"/>
  <c r="A211" i="1" l="1"/>
  <c r="B210" i="1"/>
  <c r="A212" i="1" l="1"/>
  <c r="B211" i="1"/>
  <c r="A213" i="1" l="1"/>
  <c r="B212" i="1"/>
  <c r="A214" i="1" l="1"/>
  <c r="B213" i="1"/>
  <c r="A215" i="1" l="1"/>
  <c r="B214" i="1"/>
  <c r="A216" i="1" l="1"/>
  <c r="B215" i="1"/>
  <c r="A217" i="1" l="1"/>
  <c r="B216" i="1"/>
  <c r="A218" i="1" l="1"/>
  <c r="B217" i="1"/>
  <c r="A219" i="1" l="1"/>
  <c r="B218" i="1"/>
  <c r="A220" i="1" l="1"/>
  <c r="B219" i="1"/>
  <c r="A221" i="1" l="1"/>
  <c r="B220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A230" i="1" l="1"/>
  <c r="B229" i="1"/>
  <c r="A231" i="1" l="1"/>
  <c r="B230" i="1"/>
  <c r="A232" i="1" l="1"/>
  <c r="B231" i="1"/>
  <c r="A233" i="1" l="1"/>
  <c r="B232" i="1"/>
  <c r="A234" i="1" l="1"/>
  <c r="B233" i="1"/>
  <c r="A235" i="1" l="1"/>
  <c r="B234" i="1"/>
  <c r="A236" i="1" l="1"/>
  <c r="B235" i="1"/>
  <c r="A237" i="1" l="1"/>
  <c r="B236" i="1"/>
  <c r="A238" i="1" l="1"/>
  <c r="B237" i="1"/>
  <c r="A239" i="1" l="1"/>
  <c r="B238" i="1"/>
  <c r="A240" i="1" l="1"/>
  <c r="B239" i="1"/>
  <c r="A241" i="1" l="1"/>
  <c r="B240" i="1"/>
  <c r="A242" i="1" l="1"/>
  <c r="B241" i="1"/>
  <c r="A243" i="1" l="1"/>
  <c r="B242" i="1"/>
  <c r="A244" i="1" l="1"/>
  <c r="B243" i="1"/>
  <c r="A245" i="1" l="1"/>
  <c r="B244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A259" i="1" l="1"/>
  <c r="B258" i="1"/>
  <c r="A260" i="1" l="1"/>
  <c r="B259" i="1"/>
  <c r="A261" i="1" l="1"/>
  <c r="B260" i="1"/>
  <c r="A262" i="1" l="1"/>
  <c r="B261" i="1"/>
  <c r="A263" i="1" l="1"/>
  <c r="B262" i="1"/>
  <c r="A264" i="1" l="1"/>
  <c r="B263" i="1"/>
  <c r="A265" i="1" l="1"/>
  <c r="B264" i="1"/>
  <c r="A266" i="1" l="1"/>
  <c r="B265" i="1"/>
  <c r="A267" i="1" l="1"/>
  <c r="B266" i="1"/>
  <c r="A268" i="1" l="1"/>
  <c r="B267" i="1"/>
  <c r="A269" i="1" l="1"/>
  <c r="B268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2" i="1" s="1"/>
  <c r="B3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Väisänen Mika</author>
  </authors>
  <commentList>
    <comment ref="I1" authorId="0" shapeId="0" xr:uid="{2E30BB4F-E97A-44B4-A222-EF2A56B07B01}">
      <text>
        <r>
          <rPr>
            <sz val="9"/>
            <color indexed="81"/>
            <rFont val="Tahoma"/>
            <family val="2"/>
          </rPr>
          <t xml:space="preserve">Merkitse kunkin päivän kohdalle tekemäsi työtunnit siihen sarakkeeseen joka vastaa parhaiten työn luonnetta. Voit piilottaa ylimääräiset sarakkeet valistemalla sarakkeen/sarakkeet ja valitsemalla hiiren oikealla painkkeella komennon Piilota.
</t>
        </r>
      </text>
    </comment>
    <comment ref="A8" authorId="0" shapeId="0" xr:uid="{E112A92D-A885-4783-A6A0-C69D9BF4AD73}">
      <text>
        <r>
          <rPr>
            <b/>
            <sz val="9"/>
            <color indexed="81"/>
            <rFont val="Tahoma"/>
            <family val="2"/>
          </rPr>
          <t>Anna työkauden ensimmäisen päivän päivämäärä</t>
        </r>
      </text>
    </comment>
  </commentList>
</comments>
</file>

<file path=xl/sharedStrings.xml><?xml version="1.0" encoding="utf-8"?>
<sst xmlns="http://schemas.openxmlformats.org/spreadsheetml/2006/main" count="42" uniqueCount="23">
  <si>
    <t>Resurssi</t>
  </si>
  <si>
    <t>Aihe</t>
  </si>
  <si>
    <t>Sidottu</t>
  </si>
  <si>
    <t>Sitomaton</t>
  </si>
  <si>
    <t>Jäljellä</t>
  </si>
  <si>
    <t>Yhteensä</t>
  </si>
  <si>
    <t>%</t>
  </si>
  <si>
    <t>Resurssi:</t>
  </si>
  <si>
    <t>Käytetty:</t>
  </si>
  <si>
    <t>Jäljellä:</t>
  </si>
  <si>
    <t>PÄIVÄKIRJA</t>
  </si>
  <si>
    <t>Ke</t>
  </si>
  <si>
    <t>To</t>
  </si>
  <si>
    <t>Pe</t>
  </si>
  <si>
    <t>La</t>
  </si>
  <si>
    <t>Su</t>
  </si>
  <si>
    <t>Ma</t>
  </si>
  <si>
    <t>Ti</t>
  </si>
  <si>
    <t>Sitomatonta työaikaa:</t>
  </si>
  <si>
    <t>Työajan suunnittelu ja seuranta</t>
  </si>
  <si>
    <t>Yht./pv</t>
  </si>
  <si>
    <t>Päivämäärä</t>
  </si>
  <si>
    <t>Käytetty (%):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</si>
</sst>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\ %"/>
    <numFmt numFmtId="166" formatCode="#,##0.0"/>
    <numFmt numFmtId="167" formatCode="#,##0.00_ ;\-#,##0.00\ "/>
    <numFmt numFmtId="168" formatCode="0.00_ ;[Red]\-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1" fillId="5" borderId="9" applyNumberFormat="0" applyFont="0" applyAlignment="0" applyProtection="0"/>
    <xf numFmtId="164" fontId="1" fillId="0" borderId="0" applyFont="0" applyFill="0" applyBorder="0" applyAlignment="0" applyProtection="0"/>
    <xf numFmtId="0" fontId="4" fillId="0" borderId="12" applyNumberFormat="0" applyFill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3"/>
    <xf numFmtId="166" fontId="1" fillId="0" borderId="0" xfId="0" applyNumberFormat="1" applyFont="1"/>
    <xf numFmtId="0" fontId="1" fillId="0" borderId="4" xfId="0" applyFont="1" applyBorder="1"/>
    <xf numFmtId="165" fontId="1" fillId="0" borderId="6" xfId="2" applyNumberFormat="1" applyFont="1" applyBorder="1"/>
    <xf numFmtId="9" fontId="1" fillId="0" borderId="8" xfId="2" applyFont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3" fillId="0" borderId="2" xfId="3" applyNumberFormat="1"/>
    <xf numFmtId="14" fontId="0" fillId="0" borderId="0" xfId="0" quotePrefix="1" applyNumberFormat="1"/>
    <xf numFmtId="0" fontId="0" fillId="5" borderId="9" xfId="4" applyFont="1"/>
    <xf numFmtId="9" fontId="0" fillId="0" borderId="0" xfId="2" applyFont="1" applyAlignment="1">
      <alignment horizontal="right"/>
    </xf>
    <xf numFmtId="167" fontId="1" fillId="0" borderId="5" xfId="5" applyNumberFormat="1" applyFont="1" applyBorder="1" applyAlignment="1">
      <alignment horizontal="right"/>
    </xf>
    <xf numFmtId="9" fontId="3" fillId="0" borderId="2" xfId="2" applyFont="1" applyBorder="1" applyAlignment="1">
      <alignment horizontal="right"/>
    </xf>
    <xf numFmtId="164" fontId="1" fillId="5" borderId="9" xfId="5" applyFont="1" applyFill="1" applyBorder="1"/>
    <xf numFmtId="164" fontId="0" fillId="5" borderId="9" xfId="5" applyFont="1" applyFill="1" applyBorder="1"/>
    <xf numFmtId="14" fontId="0" fillId="0" borderId="11" xfId="0" quotePrefix="1" applyNumberFormat="1" applyBorder="1"/>
    <xf numFmtId="0" fontId="4" fillId="0" borderId="12" xfId="6"/>
    <xf numFmtId="0" fontId="1" fillId="0" borderId="14" xfId="0" applyFont="1" applyBorder="1"/>
    <xf numFmtId="0" fontId="3" fillId="0" borderId="14" xfId="0" applyFont="1" applyBorder="1" applyAlignment="1">
      <alignment horizontal="right"/>
    </xf>
    <xf numFmtId="3" fontId="3" fillId="0" borderId="13" xfId="0" applyNumberFormat="1" applyFont="1" applyBorder="1"/>
    <xf numFmtId="166" fontId="5" fillId="0" borderId="10" xfId="0" applyNumberFormat="1" applyFont="1" applyBorder="1"/>
    <xf numFmtId="9" fontId="1" fillId="0" borderId="6" xfId="2" applyFont="1" applyBorder="1"/>
    <xf numFmtId="166" fontId="3" fillId="0" borderId="2" xfId="3" applyNumberFormat="1" applyAlignment="1">
      <alignment horizontal="right"/>
    </xf>
    <xf numFmtId="164" fontId="3" fillId="0" borderId="2" xfId="3" applyNumberFormat="1"/>
    <xf numFmtId="165" fontId="1" fillId="0" borderId="0" xfId="0" applyNumberFormat="1" applyFont="1"/>
    <xf numFmtId="0" fontId="0" fillId="0" borderId="14" xfId="0" applyBorder="1"/>
    <xf numFmtId="165" fontId="3" fillId="0" borderId="14" xfId="2" applyNumberFormat="1" applyFont="1" applyBorder="1" applyAlignment="1">
      <alignment horizontal="right"/>
    </xf>
    <xf numFmtId="168" fontId="1" fillId="0" borderId="7" xfId="0" applyNumberFormat="1" applyFont="1" applyBorder="1"/>
    <xf numFmtId="0" fontId="3" fillId="0" borderId="3" xfId="0" applyFont="1" applyBorder="1"/>
    <xf numFmtId="0" fontId="3" fillId="0" borderId="4" xfId="0" applyFont="1" applyBorder="1"/>
    <xf numFmtId="9" fontId="6" fillId="0" borderId="0" xfId="2" applyFont="1" applyAlignment="1">
      <alignment horizontal="right"/>
    </xf>
    <xf numFmtId="0" fontId="8" fillId="0" borderId="0" xfId="0" applyFont="1" applyAlignment="1">
      <alignment vertical="center"/>
    </xf>
    <xf numFmtId="14" fontId="1" fillId="5" borderId="9" xfId="4" applyNumberFormat="1" applyFont="1"/>
    <xf numFmtId="3" fontId="0" fillId="0" borderId="1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7">
    <cellStyle name="Huomautus" xfId="4" builtinId="10"/>
    <cellStyle name="Kapea" xfId="1" xr:uid="{CDAC82C6-0797-436F-B0C8-04FD11E9D118}"/>
    <cellStyle name="Normaali" xfId="0" builtinId="0"/>
    <cellStyle name="Otsikko 1" xfId="6" builtinId="16"/>
    <cellStyle name="Pilkku" xfId="5" builtinId="3"/>
    <cellStyle name="Prosenttia" xfId="2" builtinId="5"/>
    <cellStyle name="Summa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314741</xdr:colOff>
      <xdr:row>0</xdr:row>
      <xdr:rowOff>33131</xdr:rowOff>
    </xdr:from>
    <xdr:to>
      <xdr:col>6</xdr:col>
      <xdr:colOff>377674</xdr:colOff>
      <xdr:row>2</xdr:row>
      <xdr:rowOff>41414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1296A1A7-FCAA-418C-9D3D-D024A47D0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198" y="33131"/>
          <a:ext cx="675846" cy="48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14BD-4B90-41A3-B13E-4001F2CFB820}">
  <dimension ref="A1:E30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4.42578125" customWidth="1"/>
    <col min="2" max="2" width="42.5703125" bestFit="1" customWidth="1"/>
  </cols>
  <sheetData>
    <row r="1" spans="1:5" ht="20.25" thickBot="1" x14ac:dyDescent="0.35">
      <c r="A1" s="20" t="s">
        <v>19</v>
      </c>
      <c r="B1" s="20"/>
      <c r="C1" s="20"/>
      <c r="D1" s="20"/>
      <c r="E1" s="20"/>
    </row>
    <row r="2" spans="1:5" ht="17.25" customHeight="1" thickTop="1" x14ac:dyDescent="0.25"/>
    <row r="3" spans="1:5" x14ac:dyDescent="0.25">
      <c r="B3" s="2" t="s">
        <v>1</v>
      </c>
      <c r="C3" s="3" t="s">
        <v>0</v>
      </c>
      <c r="D3" s="3" t="s">
        <v>4</v>
      </c>
      <c r="E3" s="3" t="s">
        <v>6</v>
      </c>
    </row>
    <row r="4" spans="1:5" x14ac:dyDescent="0.25">
      <c r="B4" s="13"/>
      <c r="C4" s="13"/>
      <c r="D4">
        <f>Päiväkirja!D5</f>
        <v>0</v>
      </c>
      <c r="E4" s="14" t="str">
        <f t="shared" ref="E4:E14" si="0">IFERROR(D4/C4,"-")</f>
        <v>-</v>
      </c>
    </row>
    <row r="5" spans="1:5" x14ac:dyDescent="0.25">
      <c r="B5" s="13"/>
      <c r="C5" s="13"/>
      <c r="D5">
        <f>Päiväkirja!F5</f>
        <v>0</v>
      </c>
      <c r="E5" s="14" t="str">
        <f t="shared" si="0"/>
        <v>-</v>
      </c>
    </row>
    <row r="6" spans="1:5" x14ac:dyDescent="0.25">
      <c r="B6" s="13"/>
      <c r="C6" s="13"/>
      <c r="D6">
        <f>Päiväkirja!H5</f>
        <v>0</v>
      </c>
      <c r="E6" s="14" t="str">
        <f t="shared" si="0"/>
        <v>-</v>
      </c>
    </row>
    <row r="7" spans="1:5" x14ac:dyDescent="0.25">
      <c r="B7" s="13"/>
      <c r="C7" s="13"/>
      <c r="D7">
        <f>Päiväkirja!J5</f>
        <v>0</v>
      </c>
      <c r="E7" s="14" t="str">
        <f t="shared" si="0"/>
        <v>-</v>
      </c>
    </row>
    <row r="8" spans="1:5" collapsed="1" x14ac:dyDescent="0.25">
      <c r="B8" s="13"/>
      <c r="C8" s="13"/>
      <c r="D8">
        <f>Päiväkirja!L5</f>
        <v>0</v>
      </c>
      <c r="E8" s="14" t="str">
        <f t="shared" si="0"/>
        <v>-</v>
      </c>
    </row>
    <row r="9" spans="1:5" x14ac:dyDescent="0.25">
      <c r="B9" s="13"/>
      <c r="C9" s="13"/>
      <c r="D9">
        <f>Päiväkirja!N5</f>
        <v>0</v>
      </c>
      <c r="E9" s="14" t="str">
        <f t="shared" si="0"/>
        <v>-</v>
      </c>
    </row>
    <row r="10" spans="1:5" x14ac:dyDescent="0.25">
      <c r="B10" s="13"/>
      <c r="C10" s="13"/>
      <c r="D10">
        <f>Päiväkirja!P5</f>
        <v>0</v>
      </c>
      <c r="E10" s="14" t="str">
        <f t="shared" si="0"/>
        <v>-</v>
      </c>
    </row>
    <row r="11" spans="1:5" x14ac:dyDescent="0.25">
      <c r="B11" s="13"/>
      <c r="C11" s="13"/>
      <c r="D11">
        <f>Päiväkirja!R5</f>
        <v>0</v>
      </c>
      <c r="E11" s="14" t="str">
        <f t="shared" si="0"/>
        <v>-</v>
      </c>
    </row>
    <row r="12" spans="1:5" x14ac:dyDescent="0.25">
      <c r="B12" s="13"/>
      <c r="C12" s="13"/>
      <c r="D12">
        <f>Päiväkirja!T5</f>
        <v>0</v>
      </c>
      <c r="E12" s="14" t="str">
        <f t="shared" si="0"/>
        <v>-</v>
      </c>
    </row>
    <row r="13" spans="1:5" x14ac:dyDescent="0.25">
      <c r="B13" s="13"/>
      <c r="C13" s="13"/>
      <c r="D13">
        <f>Päiväkirja!V5</f>
        <v>0</v>
      </c>
      <c r="E13" s="14" t="str">
        <f t="shared" si="0"/>
        <v>-</v>
      </c>
    </row>
    <row r="14" spans="1:5" ht="15.75" thickBot="1" x14ac:dyDescent="0.3">
      <c r="B14" s="4" t="s">
        <v>5</v>
      </c>
      <c r="C14" s="11">
        <f>SUM(C4:C13)</f>
        <v>0</v>
      </c>
      <c r="D14" s="4">
        <f>SUM(D4:D13)</f>
        <v>0</v>
      </c>
      <c r="E14" s="16" t="str">
        <f t="shared" si="0"/>
        <v>-</v>
      </c>
    </row>
    <row r="15" spans="1:5" ht="15.75" thickTop="1" x14ac:dyDescent="0.25"/>
    <row r="25" spans="2:2" x14ac:dyDescent="0.25">
      <c r="B25" s="35"/>
    </row>
    <row r="26" spans="2:2" x14ac:dyDescent="0.25">
      <c r="B26" s="35"/>
    </row>
    <row r="27" spans="2:2" x14ac:dyDescent="0.25">
      <c r="B27" s="35"/>
    </row>
    <row r="28" spans="2:2" x14ac:dyDescent="0.25">
      <c r="B28" s="35"/>
    </row>
    <row r="29" spans="2:2" x14ac:dyDescent="0.25">
      <c r="B29" s="35"/>
    </row>
    <row r="30" spans="2:2" x14ac:dyDescent="0.25">
      <c r="B30" s="35"/>
    </row>
  </sheetData>
  <phoneticPr fontId="9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2256-DFCC-4320-8908-97916BEDDF4F}">
  <sheetPr>
    <pageSetUpPr fitToPage="1"/>
  </sheetPr>
  <dimension ref="A1:AE466"/>
  <sheetViews>
    <sheetView showGridLines="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11.85546875" style="1" customWidth="1"/>
    <col min="2" max="2" width="5.28515625" style="1" customWidth="1"/>
    <col min="3" max="3" width="7.5703125" style="1" customWidth="1"/>
    <col min="4" max="23" width="10.140625" style="1" customWidth="1"/>
    <col min="24" max="16384" width="9.140625" style="1"/>
  </cols>
  <sheetData>
    <row r="1" spans="1:31" x14ac:dyDescent="0.25">
      <c r="A1" s="2" t="s">
        <v>10</v>
      </c>
      <c r="B1" s="2"/>
      <c r="D1" s="29" t="s">
        <v>18</v>
      </c>
      <c r="E1" s="21"/>
      <c r="F1" s="30" t="str">
        <f>IFERROR(SUM(E374,G374,I374,K374,M374,O374)/C4,"-")</f>
        <v>-</v>
      </c>
      <c r="G1" s="28"/>
      <c r="I1"/>
    </row>
    <row r="2" spans="1:31" ht="15.75" thickBot="1" x14ac:dyDescent="0.3">
      <c r="A2" s="2"/>
      <c r="B2" s="2"/>
      <c r="C2"/>
      <c r="I2"/>
    </row>
    <row r="3" spans="1:31" x14ac:dyDescent="0.25">
      <c r="A3" s="21"/>
      <c r="B3" s="22" t="s">
        <v>7</v>
      </c>
      <c r="C3" s="23">
        <f>SUM(D3:W3)</f>
        <v>0</v>
      </c>
      <c r="D3" s="32">
        <f>Suunnittelu!C4</f>
        <v>0</v>
      </c>
      <c r="E3" s="33"/>
      <c r="F3" s="32">
        <f>Suunnittelu!C5</f>
        <v>0</v>
      </c>
      <c r="G3" s="33"/>
      <c r="H3" s="32">
        <f>Suunnittelu!C6</f>
        <v>0</v>
      </c>
      <c r="I3" s="33"/>
      <c r="J3" s="32">
        <f>Suunnittelu!C7</f>
        <v>0</v>
      </c>
      <c r="K3" s="33"/>
      <c r="L3" s="32">
        <f>Suunnittelu!C8</f>
        <v>0</v>
      </c>
      <c r="M3" s="33"/>
      <c r="N3" s="32">
        <f>Suunnittelu!C9</f>
        <v>0</v>
      </c>
      <c r="O3" s="6"/>
      <c r="P3" s="32">
        <f>Suunnittelu!C10</f>
        <v>0</v>
      </c>
      <c r="Q3" s="6"/>
      <c r="R3" s="32">
        <f>Suunnittelu!C11</f>
        <v>0</v>
      </c>
      <c r="S3" s="6"/>
      <c r="T3" s="32">
        <f>Suunnittelu!C12</f>
        <v>0</v>
      </c>
      <c r="U3" s="6"/>
      <c r="V3" s="32">
        <f>Suunnittelu!C13</f>
        <v>0</v>
      </c>
      <c r="W3" s="6"/>
    </row>
    <row r="4" spans="1:31" x14ac:dyDescent="0.25">
      <c r="A4" s="21"/>
      <c r="B4" s="22" t="s">
        <v>8</v>
      </c>
      <c r="C4" s="23">
        <f>SUM(D4,F4,H4,J4,L4,N4)</f>
        <v>0</v>
      </c>
      <c r="D4" s="15">
        <f>SUM(D8:E372)</f>
        <v>0</v>
      </c>
      <c r="E4" s="25" t="str">
        <f>IFERROR(D4/D3,"")</f>
        <v/>
      </c>
      <c r="F4" s="15">
        <f>SUM(F8:G372)</f>
        <v>0</v>
      </c>
      <c r="G4" s="25" t="str">
        <f>IFERROR(F4/F3,"")</f>
        <v/>
      </c>
      <c r="H4" s="15">
        <f>SUM(H8:I372)</f>
        <v>0</v>
      </c>
      <c r="I4" s="25" t="str">
        <f>IFERROR(H4/H3,"")</f>
        <v/>
      </c>
      <c r="J4" s="15">
        <f>SUM(J8:K372)</f>
        <v>0</v>
      </c>
      <c r="K4" s="25" t="str">
        <f>IFERROR(J4/J3,"")</f>
        <v/>
      </c>
      <c r="L4" s="15">
        <f>SUM(L8:M372)</f>
        <v>0</v>
      </c>
      <c r="M4" s="7" t="str">
        <f>IFERROR(L4/L3,"")</f>
        <v/>
      </c>
      <c r="N4" s="15">
        <f>SUM(N8:O372)</f>
        <v>0</v>
      </c>
      <c r="O4" s="7" t="str">
        <f>IFERROR(N4/N3,"")</f>
        <v/>
      </c>
      <c r="P4" s="15">
        <f>SUM(P8:Q372)</f>
        <v>0</v>
      </c>
      <c r="Q4" s="7" t="str">
        <f>IFERROR(P4/P3,"")</f>
        <v/>
      </c>
      <c r="R4" s="15">
        <f>SUM(R8:S372)</f>
        <v>0</v>
      </c>
      <c r="S4" s="7" t="str">
        <f>IFERROR(R4/R3,"")</f>
        <v/>
      </c>
      <c r="T4" s="15">
        <f>SUM(T8:U372)</f>
        <v>0</v>
      </c>
      <c r="U4" s="7" t="str">
        <f>IFERROR(T4/T3,"")</f>
        <v/>
      </c>
      <c r="V4" s="15">
        <f>SUM(V8:W372)</f>
        <v>0</v>
      </c>
      <c r="W4" s="7" t="str">
        <f>IFERROR(V4/V3,"")</f>
        <v/>
      </c>
      <c r="AE4"/>
    </row>
    <row r="5" spans="1:31" ht="15.75" thickBot="1" x14ac:dyDescent="0.3">
      <c r="A5" s="21"/>
      <c r="B5" s="22" t="s">
        <v>9</v>
      </c>
      <c r="C5" s="23">
        <f>SUM(D5,F5,H5,J5,L5,N5)</f>
        <v>0</v>
      </c>
      <c r="D5" s="31">
        <f>D3-D4</f>
        <v>0</v>
      </c>
      <c r="E5" s="8" t="str">
        <f>IFERROR((D3-D4)/D3,"")</f>
        <v/>
      </c>
      <c r="F5" s="31">
        <f>F3-F4</f>
        <v>0</v>
      </c>
      <c r="G5" s="8" t="str">
        <f>IFERROR((F3-F4)/F3,"")</f>
        <v/>
      </c>
      <c r="H5" s="31">
        <f>H3-H4</f>
        <v>0</v>
      </c>
      <c r="I5" s="8" t="str">
        <f>IFERROR((H3-H4)/H3,"")</f>
        <v/>
      </c>
      <c r="J5" s="31">
        <f>J3-J4</f>
        <v>0</v>
      </c>
      <c r="K5" s="8" t="str">
        <f>IFERROR((J3-J4)/J3,"")</f>
        <v/>
      </c>
      <c r="L5" s="31">
        <f>L3-L4</f>
        <v>0</v>
      </c>
      <c r="M5" s="8" t="str">
        <f>IFERROR((L3-L4)/L3,"")</f>
        <v/>
      </c>
      <c r="N5" s="31">
        <f>N3-N4</f>
        <v>0</v>
      </c>
      <c r="O5" s="8" t="str">
        <f>IFERROR((N3-N4)/N3,"")</f>
        <v/>
      </c>
      <c r="P5" s="31">
        <f>P3-P4</f>
        <v>0</v>
      </c>
      <c r="Q5" s="8" t="str">
        <f>IFERROR((P3-P4)/P3,"")</f>
        <v/>
      </c>
      <c r="R5" s="31">
        <f>R3-R4</f>
        <v>0</v>
      </c>
      <c r="S5" s="8" t="str">
        <f>IFERROR((R3-R4)/R3,"")</f>
        <v/>
      </c>
      <c r="T5" s="31">
        <f>T3-T4</f>
        <v>0</v>
      </c>
      <c r="U5" s="8" t="str">
        <f>IFERROR((T3-T4)/T3,"")</f>
        <v/>
      </c>
      <c r="V5" s="31">
        <f>V3-V4</f>
        <v>0</v>
      </c>
      <c r="W5" s="8" t="str">
        <f>IFERROR((V3-V4)/V3,"")</f>
        <v/>
      </c>
      <c r="AE5"/>
    </row>
    <row r="6" spans="1:31" ht="45" customHeight="1" x14ac:dyDescent="0.25">
      <c r="B6" s="3" t="s">
        <v>22</v>
      </c>
      <c r="C6" s="34" t="str">
        <f>IFERROR(C4/C3,"-")</f>
        <v>-</v>
      </c>
      <c r="D6" s="38" t="str">
        <f>IF(Suunnittelu!B4="","",Suunnittelu!B4)</f>
        <v/>
      </c>
      <c r="E6" s="38"/>
      <c r="F6" s="39" t="str">
        <f>IF(Suunnittelu!B5="","",Suunnittelu!B5)</f>
        <v/>
      </c>
      <c r="G6" s="39"/>
      <c r="H6" s="38" t="str">
        <f>IF(Suunnittelu!B6="","",Suunnittelu!B6)</f>
        <v/>
      </c>
      <c r="I6" s="38"/>
      <c r="J6" s="38" t="str">
        <f>IF(Suunnittelu!B7="","",Suunnittelu!B7)</f>
        <v/>
      </c>
      <c r="K6" s="38"/>
      <c r="L6" s="38" t="str">
        <f>IF(Suunnittelu!B8="","",Suunnittelu!B8)</f>
        <v/>
      </c>
      <c r="M6" s="38"/>
      <c r="N6" s="38" t="str">
        <f>IF(Suunnittelu!B9="","",Suunnittelu!B9)</f>
        <v/>
      </c>
      <c r="O6" s="38"/>
      <c r="P6" s="38" t="str">
        <f>IF(Suunnittelu!B10="","",Suunnittelu!B10)</f>
        <v/>
      </c>
      <c r="Q6" s="38"/>
      <c r="R6" s="38" t="str">
        <f>IF(Suunnittelu!B11="","",Suunnittelu!B11)</f>
        <v/>
      </c>
      <c r="S6" s="38"/>
      <c r="T6" s="38" t="str">
        <f>IF(Suunnittelu!B12="","",Suunnittelu!B12)</f>
        <v/>
      </c>
      <c r="U6" s="38"/>
      <c r="V6" s="38" t="str">
        <f>IF(Suunnittelu!B13="","",Suunnittelu!B13)</f>
        <v/>
      </c>
      <c r="W6" s="38"/>
    </row>
    <row r="7" spans="1:31" x14ac:dyDescent="0.25">
      <c r="A7" t="s">
        <v>21</v>
      </c>
      <c r="B7"/>
      <c r="C7" t="s">
        <v>20</v>
      </c>
      <c r="D7" s="9" t="s">
        <v>2</v>
      </c>
      <c r="E7" s="10" t="s">
        <v>3</v>
      </c>
      <c r="F7" s="9" t="s">
        <v>2</v>
      </c>
      <c r="G7" s="10" t="s">
        <v>3</v>
      </c>
      <c r="H7" s="9" t="s">
        <v>2</v>
      </c>
      <c r="I7" s="10" t="s">
        <v>3</v>
      </c>
      <c r="J7" s="9" t="s">
        <v>2</v>
      </c>
      <c r="K7" s="10" t="s">
        <v>3</v>
      </c>
      <c r="L7" s="9" t="s">
        <v>2</v>
      </c>
      <c r="M7" s="10" t="s">
        <v>3</v>
      </c>
      <c r="N7" s="9" t="s">
        <v>2</v>
      </c>
      <c r="O7" s="10" t="s">
        <v>3</v>
      </c>
      <c r="P7" s="9" t="s">
        <v>2</v>
      </c>
      <c r="Q7" s="10" t="s">
        <v>3</v>
      </c>
      <c r="R7" s="9" t="s">
        <v>2</v>
      </c>
      <c r="S7" s="10" t="s">
        <v>3</v>
      </c>
      <c r="T7" s="9" t="s">
        <v>2</v>
      </c>
      <c r="U7" s="10" t="s">
        <v>3</v>
      </c>
      <c r="V7" s="9" t="s">
        <v>2</v>
      </c>
      <c r="W7" s="10" t="s">
        <v>3</v>
      </c>
    </row>
    <row r="8" spans="1:31" x14ac:dyDescent="0.25">
      <c r="A8" s="36"/>
      <c r="B8" s="37" t="str">
        <f>VLOOKUP(WEEKDAY(A8),Taul1!$B$3:$C$9,2,0)</f>
        <v>La</v>
      </c>
      <c r="C8" s="24">
        <f>SUM(D8:W8)</f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31" x14ac:dyDescent="0.25">
      <c r="A9" s="19">
        <f>A8+1</f>
        <v>1</v>
      </c>
      <c r="B9" s="37" t="str">
        <f>VLOOKUP(WEEKDAY(A9),Taul1!$B$3:$C$9,2,0)</f>
        <v>Su</v>
      </c>
      <c r="C9" s="24">
        <f t="shared" ref="C9:C72" si="0">SUM(D9:W9)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31" x14ac:dyDescent="0.25">
      <c r="A10" s="19">
        <f t="shared" ref="A10:A33" si="1">A9+1</f>
        <v>2</v>
      </c>
      <c r="B10" s="37" t="str">
        <f>VLOOKUP(WEEKDAY(A10),Taul1!$B$3:$C$9,2,0)</f>
        <v>Ma</v>
      </c>
      <c r="C10" s="24">
        <f t="shared" si="0"/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31" x14ac:dyDescent="0.25">
      <c r="A11" s="19">
        <f t="shared" si="1"/>
        <v>3</v>
      </c>
      <c r="B11" s="37" t="str">
        <f>VLOOKUP(WEEKDAY(A11),Taul1!$B$3:$C$9,2,0)</f>
        <v>Ti</v>
      </c>
      <c r="C11" s="24">
        <f t="shared" si="0"/>
        <v>0</v>
      </c>
      <c r="D11" s="17"/>
      <c r="E11" s="18"/>
      <c r="F11" s="18"/>
      <c r="G11" s="1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31" x14ac:dyDescent="0.25">
      <c r="A12" s="19">
        <f t="shared" si="1"/>
        <v>4</v>
      </c>
      <c r="B12" s="37" t="str">
        <f>VLOOKUP(WEEKDAY(A12),Taul1!$B$3:$C$9,2,0)</f>
        <v>Ke</v>
      </c>
      <c r="C12" s="24">
        <f t="shared" si="0"/>
        <v>0</v>
      </c>
      <c r="D12" s="17"/>
      <c r="E12" s="18"/>
      <c r="F12" s="18"/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31" x14ac:dyDescent="0.25">
      <c r="A13" s="19">
        <f t="shared" si="1"/>
        <v>5</v>
      </c>
      <c r="B13" s="37" t="str">
        <f>VLOOKUP(WEEKDAY(A13),Taul1!$B$3:$C$9,2,0)</f>
        <v>To</v>
      </c>
      <c r="C13" s="24">
        <f t="shared" si="0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31" x14ac:dyDescent="0.25">
      <c r="A14" s="19">
        <f t="shared" si="1"/>
        <v>6</v>
      </c>
      <c r="B14" s="37" t="str">
        <f>VLOOKUP(WEEKDAY(A14),Taul1!$B$3:$C$9,2,0)</f>
        <v>Pe</v>
      </c>
      <c r="C14" s="24">
        <f t="shared" si="0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31" x14ac:dyDescent="0.25">
      <c r="A15" s="19">
        <f t="shared" si="1"/>
        <v>7</v>
      </c>
      <c r="B15" s="37" t="str">
        <f>VLOOKUP(WEEKDAY(A15),Taul1!$B$3:$C$9,2,0)</f>
        <v>La</v>
      </c>
      <c r="C15" s="24">
        <f t="shared" si="0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31" x14ac:dyDescent="0.25">
      <c r="A16" s="19">
        <f t="shared" si="1"/>
        <v>8</v>
      </c>
      <c r="B16" s="37" t="str">
        <f>VLOOKUP(WEEKDAY(A16),Taul1!$B$3:$C$9,2,0)</f>
        <v>Su</v>
      </c>
      <c r="C16" s="24">
        <f t="shared" si="0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5">
      <c r="A17" s="19">
        <f t="shared" si="1"/>
        <v>9</v>
      </c>
      <c r="B17" s="37" t="str">
        <f>VLOOKUP(WEEKDAY(A17),Taul1!$B$3:$C$9,2,0)</f>
        <v>Ma</v>
      </c>
      <c r="C17" s="24">
        <f t="shared" si="0"/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5">
      <c r="A18" s="19">
        <f t="shared" si="1"/>
        <v>10</v>
      </c>
      <c r="B18" s="37" t="str">
        <f>VLOOKUP(WEEKDAY(A18),Taul1!$B$3:$C$9,2,0)</f>
        <v>Ti</v>
      </c>
      <c r="C18" s="24">
        <f t="shared" si="0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5">
      <c r="A19" s="19">
        <f t="shared" si="1"/>
        <v>11</v>
      </c>
      <c r="B19" s="37" t="str">
        <f>VLOOKUP(WEEKDAY(A19),Taul1!$B$3:$C$9,2,0)</f>
        <v>Ke</v>
      </c>
      <c r="C19" s="24">
        <f t="shared" si="0"/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5">
      <c r="A20" s="19">
        <f t="shared" si="1"/>
        <v>12</v>
      </c>
      <c r="B20" s="37" t="str">
        <f>VLOOKUP(WEEKDAY(A20),Taul1!$B$3:$C$9,2,0)</f>
        <v>To</v>
      </c>
      <c r="C20" s="24">
        <f t="shared" si="0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9">
        <f t="shared" si="1"/>
        <v>13</v>
      </c>
      <c r="B21" s="37" t="str">
        <f>VLOOKUP(WEEKDAY(A21),Taul1!$B$3:$C$9,2,0)</f>
        <v>Pe</v>
      </c>
      <c r="C21" s="24">
        <f t="shared" si="0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9">
        <f t="shared" si="1"/>
        <v>14</v>
      </c>
      <c r="B22" s="37" t="str">
        <f>VLOOKUP(WEEKDAY(A22),Taul1!$B$3:$C$9,2,0)</f>
        <v>La</v>
      </c>
      <c r="C22" s="24">
        <f t="shared" si="0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s="19">
        <f t="shared" si="1"/>
        <v>15</v>
      </c>
      <c r="B23" s="37" t="str">
        <f>VLOOKUP(WEEKDAY(A23),Taul1!$B$3:$C$9,2,0)</f>
        <v>Su</v>
      </c>
      <c r="C23" s="24">
        <f t="shared" si="0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9">
        <f t="shared" si="1"/>
        <v>16</v>
      </c>
      <c r="B24" s="37" t="str">
        <f>VLOOKUP(WEEKDAY(A24),Taul1!$B$3:$C$9,2,0)</f>
        <v>Ma</v>
      </c>
      <c r="C24" s="24">
        <f t="shared" si="0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9">
        <f t="shared" si="1"/>
        <v>17</v>
      </c>
      <c r="B25" s="37" t="str">
        <f>VLOOKUP(WEEKDAY(A25),Taul1!$B$3:$C$9,2,0)</f>
        <v>Ti</v>
      </c>
      <c r="C25" s="24">
        <f t="shared" si="0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9">
        <f t="shared" si="1"/>
        <v>18</v>
      </c>
      <c r="B26" s="37" t="str">
        <f>VLOOKUP(WEEKDAY(A26),Taul1!$B$3:$C$9,2,0)</f>
        <v>Ke</v>
      </c>
      <c r="C26" s="24">
        <f t="shared" si="0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9">
        <f t="shared" si="1"/>
        <v>19</v>
      </c>
      <c r="B27" s="37" t="str">
        <f>VLOOKUP(WEEKDAY(A27),Taul1!$B$3:$C$9,2,0)</f>
        <v>To</v>
      </c>
      <c r="C27" s="24">
        <f t="shared" si="0"/>
        <v>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9">
        <f t="shared" si="1"/>
        <v>20</v>
      </c>
      <c r="B28" s="37" t="str">
        <f>VLOOKUP(WEEKDAY(A28),Taul1!$B$3:$C$9,2,0)</f>
        <v>Pe</v>
      </c>
      <c r="C28" s="24">
        <f t="shared" si="0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9">
        <f t="shared" si="1"/>
        <v>21</v>
      </c>
      <c r="B29" s="37" t="str">
        <f>VLOOKUP(WEEKDAY(A29),Taul1!$B$3:$C$9,2,0)</f>
        <v>La</v>
      </c>
      <c r="C29" s="24">
        <f t="shared" si="0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9">
        <f t="shared" si="1"/>
        <v>22</v>
      </c>
      <c r="B30" s="37" t="str">
        <f>VLOOKUP(WEEKDAY(A30),Taul1!$B$3:$C$9,2,0)</f>
        <v>Su</v>
      </c>
      <c r="C30" s="24">
        <f t="shared" si="0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9">
        <f t="shared" si="1"/>
        <v>23</v>
      </c>
      <c r="B31" s="37" t="str">
        <f>VLOOKUP(WEEKDAY(A31),Taul1!$B$3:$C$9,2,0)</f>
        <v>Ma</v>
      </c>
      <c r="C31" s="24">
        <f t="shared" si="0"/>
        <v>0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9">
        <f t="shared" si="1"/>
        <v>24</v>
      </c>
      <c r="B32" s="37" t="str">
        <f>VLOOKUP(WEEKDAY(A32),Taul1!$B$3:$C$9,2,0)</f>
        <v>Ti</v>
      </c>
      <c r="C32" s="24">
        <f t="shared" si="0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9">
        <f t="shared" si="1"/>
        <v>25</v>
      </c>
      <c r="B33" s="37" t="str">
        <f>VLOOKUP(WEEKDAY(A33),Taul1!$B$3:$C$9,2,0)</f>
        <v>Ke</v>
      </c>
      <c r="C33" s="24">
        <f t="shared" si="0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9">
        <f t="shared" ref="A34:A97" si="2">A33+1</f>
        <v>26</v>
      </c>
      <c r="B34" s="37" t="str">
        <f>VLOOKUP(WEEKDAY(A34),Taul1!$B$3:$C$9,2,0)</f>
        <v>To</v>
      </c>
      <c r="C34" s="24">
        <f t="shared" si="0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19">
        <f t="shared" si="2"/>
        <v>27</v>
      </c>
      <c r="B35" s="37" t="str">
        <f>VLOOKUP(WEEKDAY(A35),Taul1!$B$3:$C$9,2,0)</f>
        <v>Pe</v>
      </c>
      <c r="C35" s="24">
        <f t="shared" si="0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19">
        <f t="shared" si="2"/>
        <v>28</v>
      </c>
      <c r="B36" s="37" t="str">
        <f>VLOOKUP(WEEKDAY(A36),Taul1!$B$3:$C$9,2,0)</f>
        <v>La</v>
      </c>
      <c r="C36" s="24">
        <f t="shared" si="0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19">
        <f t="shared" si="2"/>
        <v>29</v>
      </c>
      <c r="B37" s="37" t="str">
        <f>VLOOKUP(WEEKDAY(A37),Taul1!$B$3:$C$9,2,0)</f>
        <v>Su</v>
      </c>
      <c r="C37" s="24">
        <f t="shared" si="0"/>
        <v>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19">
        <f t="shared" si="2"/>
        <v>30</v>
      </c>
      <c r="B38" s="37" t="str">
        <f>VLOOKUP(WEEKDAY(A38),Taul1!$B$3:$C$9,2,0)</f>
        <v>Ma</v>
      </c>
      <c r="C38" s="24">
        <f t="shared" si="0"/>
        <v>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19">
        <f t="shared" si="2"/>
        <v>31</v>
      </c>
      <c r="B39" s="37" t="str">
        <f>VLOOKUP(WEEKDAY(A39),Taul1!$B$3:$C$9,2,0)</f>
        <v>Ti</v>
      </c>
      <c r="C39" s="24">
        <f t="shared" si="0"/>
        <v>0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19">
        <f t="shared" si="2"/>
        <v>32</v>
      </c>
      <c r="B40" s="37" t="str">
        <f>VLOOKUP(WEEKDAY(A40),Taul1!$B$3:$C$9,2,0)</f>
        <v>Ke</v>
      </c>
      <c r="C40" s="24">
        <f t="shared" si="0"/>
        <v>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5">
      <c r="A41" s="19">
        <f t="shared" si="2"/>
        <v>33</v>
      </c>
      <c r="B41" s="37" t="str">
        <f>VLOOKUP(WEEKDAY(A41),Taul1!$B$3:$C$9,2,0)</f>
        <v>To</v>
      </c>
      <c r="C41" s="24">
        <f t="shared" si="0"/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5">
      <c r="A42" s="19">
        <f t="shared" si="2"/>
        <v>34</v>
      </c>
      <c r="B42" s="37" t="str">
        <f>VLOOKUP(WEEKDAY(A42),Taul1!$B$3:$C$9,2,0)</f>
        <v>Pe</v>
      </c>
      <c r="C42" s="24">
        <f t="shared" si="0"/>
        <v>0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5">
      <c r="A43" s="19">
        <f t="shared" si="2"/>
        <v>35</v>
      </c>
      <c r="B43" s="37" t="str">
        <f>VLOOKUP(WEEKDAY(A43),Taul1!$B$3:$C$9,2,0)</f>
        <v>La</v>
      </c>
      <c r="C43" s="24">
        <f t="shared" si="0"/>
        <v>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5">
      <c r="A44" s="19">
        <f t="shared" si="2"/>
        <v>36</v>
      </c>
      <c r="B44" s="37" t="str">
        <f>VLOOKUP(WEEKDAY(A44),Taul1!$B$3:$C$9,2,0)</f>
        <v>Su</v>
      </c>
      <c r="C44" s="24">
        <f t="shared" si="0"/>
        <v>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5">
      <c r="A45" s="19">
        <f t="shared" si="2"/>
        <v>37</v>
      </c>
      <c r="B45" s="37" t="str">
        <f>VLOOKUP(WEEKDAY(A45),Taul1!$B$3:$C$9,2,0)</f>
        <v>Ma</v>
      </c>
      <c r="C45" s="24">
        <f t="shared" si="0"/>
        <v>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5">
      <c r="A46" s="19">
        <f t="shared" si="2"/>
        <v>38</v>
      </c>
      <c r="B46" s="37" t="str">
        <f>VLOOKUP(WEEKDAY(A46),Taul1!$B$3:$C$9,2,0)</f>
        <v>Ti</v>
      </c>
      <c r="C46" s="24">
        <f t="shared" si="0"/>
        <v>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5">
      <c r="A47" s="19">
        <f t="shared" si="2"/>
        <v>39</v>
      </c>
      <c r="B47" s="37" t="str">
        <f>VLOOKUP(WEEKDAY(A47),Taul1!$B$3:$C$9,2,0)</f>
        <v>Ke</v>
      </c>
      <c r="C47" s="24">
        <f t="shared" si="0"/>
        <v>0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5">
      <c r="A48" s="19">
        <f t="shared" si="2"/>
        <v>40</v>
      </c>
      <c r="B48" s="37" t="str">
        <f>VLOOKUP(WEEKDAY(A48),Taul1!$B$3:$C$9,2,0)</f>
        <v>To</v>
      </c>
      <c r="C48" s="24">
        <f t="shared" si="0"/>
        <v>0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25">
      <c r="A49" s="19">
        <f t="shared" si="2"/>
        <v>41</v>
      </c>
      <c r="B49" s="37" t="str">
        <f>VLOOKUP(WEEKDAY(A49),Taul1!$B$3:$C$9,2,0)</f>
        <v>Pe</v>
      </c>
      <c r="C49" s="24">
        <f t="shared" si="0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25">
      <c r="A50" s="19">
        <f t="shared" si="2"/>
        <v>42</v>
      </c>
      <c r="B50" s="37" t="str">
        <f>VLOOKUP(WEEKDAY(A50),Taul1!$B$3:$C$9,2,0)</f>
        <v>La</v>
      </c>
      <c r="C50" s="24">
        <f t="shared" si="0"/>
        <v>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x14ac:dyDescent="0.25">
      <c r="A51" s="19">
        <f t="shared" si="2"/>
        <v>43</v>
      </c>
      <c r="B51" s="37" t="str">
        <f>VLOOKUP(WEEKDAY(A51),Taul1!$B$3:$C$9,2,0)</f>
        <v>Su</v>
      </c>
      <c r="C51" s="24">
        <f t="shared" si="0"/>
        <v>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x14ac:dyDescent="0.25">
      <c r="A52" s="19">
        <f t="shared" si="2"/>
        <v>44</v>
      </c>
      <c r="B52" s="37" t="str">
        <f>VLOOKUP(WEEKDAY(A52),Taul1!$B$3:$C$9,2,0)</f>
        <v>Ma</v>
      </c>
      <c r="C52" s="24">
        <f t="shared" si="0"/>
        <v>0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x14ac:dyDescent="0.25">
      <c r="A53" s="19">
        <f t="shared" si="2"/>
        <v>45</v>
      </c>
      <c r="B53" s="37" t="str">
        <f>VLOOKUP(WEEKDAY(A53),Taul1!$B$3:$C$9,2,0)</f>
        <v>Ti</v>
      </c>
      <c r="C53" s="24">
        <f t="shared" si="0"/>
        <v>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x14ac:dyDescent="0.25">
      <c r="A54" s="19">
        <f t="shared" si="2"/>
        <v>46</v>
      </c>
      <c r="B54" s="37" t="str">
        <f>VLOOKUP(WEEKDAY(A54),Taul1!$B$3:$C$9,2,0)</f>
        <v>Ke</v>
      </c>
      <c r="C54" s="24">
        <f t="shared" si="0"/>
        <v>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x14ac:dyDescent="0.25">
      <c r="A55" s="19">
        <f t="shared" si="2"/>
        <v>47</v>
      </c>
      <c r="B55" s="37" t="str">
        <f>VLOOKUP(WEEKDAY(A55),Taul1!$B$3:$C$9,2,0)</f>
        <v>To</v>
      </c>
      <c r="C55" s="24">
        <f t="shared" si="0"/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x14ac:dyDescent="0.25">
      <c r="A56" s="19">
        <f t="shared" si="2"/>
        <v>48</v>
      </c>
      <c r="B56" s="37" t="str">
        <f>VLOOKUP(WEEKDAY(A56),Taul1!$B$3:$C$9,2,0)</f>
        <v>Pe</v>
      </c>
      <c r="C56" s="24">
        <f t="shared" si="0"/>
        <v>0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x14ac:dyDescent="0.25">
      <c r="A57" s="19">
        <f t="shared" si="2"/>
        <v>49</v>
      </c>
      <c r="B57" s="37" t="str">
        <f>VLOOKUP(WEEKDAY(A57),Taul1!$B$3:$C$9,2,0)</f>
        <v>La</v>
      </c>
      <c r="C57" s="24">
        <f t="shared" si="0"/>
        <v>0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x14ac:dyDescent="0.25">
      <c r="A58" s="19">
        <f t="shared" si="2"/>
        <v>50</v>
      </c>
      <c r="B58" s="37" t="str">
        <f>VLOOKUP(WEEKDAY(A58),Taul1!$B$3:$C$9,2,0)</f>
        <v>Su</v>
      </c>
      <c r="C58" s="24">
        <f t="shared" si="0"/>
        <v>0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x14ac:dyDescent="0.25">
      <c r="A59" s="19">
        <f t="shared" si="2"/>
        <v>51</v>
      </c>
      <c r="B59" s="37" t="str">
        <f>VLOOKUP(WEEKDAY(A59),Taul1!$B$3:$C$9,2,0)</f>
        <v>Ma</v>
      </c>
      <c r="C59" s="24">
        <f t="shared" si="0"/>
        <v>0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25">
      <c r="A60" s="19">
        <f t="shared" si="2"/>
        <v>52</v>
      </c>
      <c r="B60" s="37" t="str">
        <f>VLOOKUP(WEEKDAY(A60),Taul1!$B$3:$C$9,2,0)</f>
        <v>Ti</v>
      </c>
      <c r="C60" s="24">
        <f t="shared" si="0"/>
        <v>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5">
      <c r="A61" s="19">
        <f t="shared" si="2"/>
        <v>53</v>
      </c>
      <c r="B61" s="37" t="str">
        <f>VLOOKUP(WEEKDAY(A61),Taul1!$B$3:$C$9,2,0)</f>
        <v>Ke</v>
      </c>
      <c r="C61" s="24">
        <f t="shared" si="0"/>
        <v>0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x14ac:dyDescent="0.25">
      <c r="A62" s="19">
        <f t="shared" si="2"/>
        <v>54</v>
      </c>
      <c r="B62" s="37" t="str">
        <f>VLOOKUP(WEEKDAY(A62),Taul1!$B$3:$C$9,2,0)</f>
        <v>To</v>
      </c>
      <c r="C62" s="24">
        <f t="shared" si="0"/>
        <v>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x14ac:dyDescent="0.25">
      <c r="A63" s="19">
        <f t="shared" si="2"/>
        <v>55</v>
      </c>
      <c r="B63" s="37" t="str">
        <f>VLOOKUP(WEEKDAY(A63),Taul1!$B$3:$C$9,2,0)</f>
        <v>Pe</v>
      </c>
      <c r="C63" s="24">
        <f t="shared" si="0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x14ac:dyDescent="0.25">
      <c r="A64" s="19">
        <f t="shared" si="2"/>
        <v>56</v>
      </c>
      <c r="B64" s="37" t="str">
        <f>VLOOKUP(WEEKDAY(A64),Taul1!$B$3:$C$9,2,0)</f>
        <v>La</v>
      </c>
      <c r="C64" s="24">
        <f t="shared" si="0"/>
        <v>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x14ac:dyDescent="0.25">
      <c r="A65" s="19">
        <f t="shared" si="2"/>
        <v>57</v>
      </c>
      <c r="B65" s="37" t="str">
        <f>VLOOKUP(WEEKDAY(A65),Taul1!$B$3:$C$9,2,0)</f>
        <v>Su</v>
      </c>
      <c r="C65" s="24">
        <f t="shared" si="0"/>
        <v>0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x14ac:dyDescent="0.25">
      <c r="A66" s="19">
        <f t="shared" si="2"/>
        <v>58</v>
      </c>
      <c r="B66" s="37" t="str">
        <f>VLOOKUP(WEEKDAY(A66),Taul1!$B$3:$C$9,2,0)</f>
        <v>Ma</v>
      </c>
      <c r="C66" s="24">
        <f t="shared" si="0"/>
        <v>0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x14ac:dyDescent="0.25">
      <c r="A67" s="19">
        <f t="shared" si="2"/>
        <v>59</v>
      </c>
      <c r="B67" s="37" t="str">
        <f>VLOOKUP(WEEKDAY(A67),Taul1!$B$3:$C$9,2,0)</f>
        <v>Ti</v>
      </c>
      <c r="C67" s="24">
        <f t="shared" si="0"/>
        <v>0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 x14ac:dyDescent="0.25">
      <c r="A68" s="19">
        <f t="shared" si="2"/>
        <v>60</v>
      </c>
      <c r="B68" s="37" t="str">
        <f>VLOOKUP(WEEKDAY(A68),Taul1!$B$3:$C$9,2,0)</f>
        <v>Ke</v>
      </c>
      <c r="C68" s="24">
        <f t="shared" si="0"/>
        <v>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x14ac:dyDescent="0.25">
      <c r="A69" s="19">
        <f t="shared" si="2"/>
        <v>61</v>
      </c>
      <c r="B69" s="37" t="str">
        <f>VLOOKUP(WEEKDAY(A69),Taul1!$B$3:$C$9,2,0)</f>
        <v>To</v>
      </c>
      <c r="C69" s="24">
        <f t="shared" si="0"/>
        <v>0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 x14ac:dyDescent="0.25">
      <c r="A70" s="19">
        <f t="shared" si="2"/>
        <v>62</v>
      </c>
      <c r="B70" s="37" t="str">
        <f>VLOOKUP(WEEKDAY(A70),Taul1!$B$3:$C$9,2,0)</f>
        <v>Pe</v>
      </c>
      <c r="C70" s="24">
        <f t="shared" si="0"/>
        <v>0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x14ac:dyDescent="0.25">
      <c r="A71" s="19">
        <f t="shared" si="2"/>
        <v>63</v>
      </c>
      <c r="B71" s="37" t="str">
        <f>VLOOKUP(WEEKDAY(A71),Taul1!$B$3:$C$9,2,0)</f>
        <v>La</v>
      </c>
      <c r="C71" s="24">
        <f t="shared" si="0"/>
        <v>0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x14ac:dyDescent="0.25">
      <c r="A72" s="19">
        <f t="shared" si="2"/>
        <v>64</v>
      </c>
      <c r="B72" s="37" t="str">
        <f>VLOOKUP(WEEKDAY(A72),Taul1!$B$3:$C$9,2,0)</f>
        <v>Su</v>
      </c>
      <c r="C72" s="24">
        <f t="shared" si="0"/>
        <v>0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x14ac:dyDescent="0.25">
      <c r="A73" s="19">
        <f t="shared" si="2"/>
        <v>65</v>
      </c>
      <c r="B73" s="37" t="str">
        <f>VLOOKUP(WEEKDAY(A73),Taul1!$B$3:$C$9,2,0)</f>
        <v>Ma</v>
      </c>
      <c r="C73" s="24">
        <f t="shared" ref="C73:C136" si="3">SUM(D73:W73)</f>
        <v>0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x14ac:dyDescent="0.25">
      <c r="A74" s="19">
        <f t="shared" si="2"/>
        <v>66</v>
      </c>
      <c r="B74" s="37" t="str">
        <f>VLOOKUP(WEEKDAY(A74),Taul1!$B$3:$C$9,2,0)</f>
        <v>Ti</v>
      </c>
      <c r="C74" s="24">
        <f t="shared" si="3"/>
        <v>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x14ac:dyDescent="0.25">
      <c r="A75" s="19">
        <f t="shared" si="2"/>
        <v>67</v>
      </c>
      <c r="B75" s="37" t="str">
        <f>VLOOKUP(WEEKDAY(A75),Taul1!$B$3:$C$9,2,0)</f>
        <v>Ke</v>
      </c>
      <c r="C75" s="24">
        <f t="shared" si="3"/>
        <v>0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x14ac:dyDescent="0.25">
      <c r="A76" s="19">
        <f t="shared" si="2"/>
        <v>68</v>
      </c>
      <c r="B76" s="37" t="str">
        <f>VLOOKUP(WEEKDAY(A76),Taul1!$B$3:$C$9,2,0)</f>
        <v>To</v>
      </c>
      <c r="C76" s="24">
        <f t="shared" si="3"/>
        <v>0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 x14ac:dyDescent="0.25">
      <c r="A77" s="19">
        <f t="shared" si="2"/>
        <v>69</v>
      </c>
      <c r="B77" s="37" t="str">
        <f>VLOOKUP(WEEKDAY(A77),Taul1!$B$3:$C$9,2,0)</f>
        <v>Pe</v>
      </c>
      <c r="C77" s="24">
        <f t="shared" si="3"/>
        <v>0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 x14ac:dyDescent="0.25">
      <c r="A78" s="19">
        <f t="shared" si="2"/>
        <v>70</v>
      </c>
      <c r="B78" s="37" t="str">
        <f>VLOOKUP(WEEKDAY(A78),Taul1!$B$3:$C$9,2,0)</f>
        <v>La</v>
      </c>
      <c r="C78" s="24">
        <f t="shared" si="3"/>
        <v>0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 x14ac:dyDescent="0.25">
      <c r="A79" s="19">
        <f t="shared" si="2"/>
        <v>71</v>
      </c>
      <c r="B79" s="37" t="str">
        <f>VLOOKUP(WEEKDAY(A79),Taul1!$B$3:$C$9,2,0)</f>
        <v>Su</v>
      </c>
      <c r="C79" s="24">
        <f t="shared" si="3"/>
        <v>0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 x14ac:dyDescent="0.25">
      <c r="A80" s="19">
        <f t="shared" si="2"/>
        <v>72</v>
      </c>
      <c r="B80" s="37" t="str">
        <f>VLOOKUP(WEEKDAY(A80),Taul1!$B$3:$C$9,2,0)</f>
        <v>Ma</v>
      </c>
      <c r="C80" s="24">
        <f t="shared" si="3"/>
        <v>0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 x14ac:dyDescent="0.25">
      <c r="A81" s="19">
        <f t="shared" si="2"/>
        <v>73</v>
      </c>
      <c r="B81" s="37" t="str">
        <f>VLOOKUP(WEEKDAY(A81),Taul1!$B$3:$C$9,2,0)</f>
        <v>Ti</v>
      </c>
      <c r="C81" s="24">
        <f t="shared" si="3"/>
        <v>0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 x14ac:dyDescent="0.25">
      <c r="A82" s="19">
        <f t="shared" si="2"/>
        <v>74</v>
      </c>
      <c r="B82" s="37" t="str">
        <f>VLOOKUP(WEEKDAY(A82),Taul1!$B$3:$C$9,2,0)</f>
        <v>Ke</v>
      </c>
      <c r="C82" s="24">
        <f t="shared" si="3"/>
        <v>0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 x14ac:dyDescent="0.25">
      <c r="A83" s="19">
        <f t="shared" si="2"/>
        <v>75</v>
      </c>
      <c r="B83" s="37" t="str">
        <f>VLOOKUP(WEEKDAY(A83),Taul1!$B$3:$C$9,2,0)</f>
        <v>To</v>
      </c>
      <c r="C83" s="24">
        <f t="shared" si="3"/>
        <v>0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 x14ac:dyDescent="0.25">
      <c r="A84" s="19">
        <f t="shared" si="2"/>
        <v>76</v>
      </c>
      <c r="B84" s="37" t="str">
        <f>VLOOKUP(WEEKDAY(A84),Taul1!$B$3:$C$9,2,0)</f>
        <v>Pe</v>
      </c>
      <c r="C84" s="24">
        <f t="shared" si="3"/>
        <v>0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 x14ac:dyDescent="0.25">
      <c r="A85" s="19">
        <f t="shared" si="2"/>
        <v>77</v>
      </c>
      <c r="B85" s="37" t="str">
        <f>VLOOKUP(WEEKDAY(A85),Taul1!$B$3:$C$9,2,0)</f>
        <v>La</v>
      </c>
      <c r="C85" s="24">
        <f t="shared" si="3"/>
        <v>0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 x14ac:dyDescent="0.25">
      <c r="A86" s="19">
        <f t="shared" si="2"/>
        <v>78</v>
      </c>
      <c r="B86" s="37" t="str">
        <f>VLOOKUP(WEEKDAY(A86),Taul1!$B$3:$C$9,2,0)</f>
        <v>Su</v>
      </c>
      <c r="C86" s="24">
        <f t="shared" si="3"/>
        <v>0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 x14ac:dyDescent="0.25">
      <c r="A87" s="19">
        <f t="shared" si="2"/>
        <v>79</v>
      </c>
      <c r="B87" s="37" t="str">
        <f>VLOOKUP(WEEKDAY(A87),Taul1!$B$3:$C$9,2,0)</f>
        <v>Ma</v>
      </c>
      <c r="C87" s="24">
        <f t="shared" si="3"/>
        <v>0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 x14ac:dyDescent="0.25">
      <c r="A88" s="19">
        <f t="shared" si="2"/>
        <v>80</v>
      </c>
      <c r="B88" s="37" t="str">
        <f>VLOOKUP(WEEKDAY(A88),Taul1!$B$3:$C$9,2,0)</f>
        <v>Ti</v>
      </c>
      <c r="C88" s="24">
        <f t="shared" si="3"/>
        <v>0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 x14ac:dyDescent="0.25">
      <c r="A89" s="19">
        <f t="shared" si="2"/>
        <v>81</v>
      </c>
      <c r="B89" s="37" t="str">
        <f>VLOOKUP(WEEKDAY(A89),Taul1!$B$3:$C$9,2,0)</f>
        <v>Ke</v>
      </c>
      <c r="C89" s="24">
        <f t="shared" si="3"/>
        <v>0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 x14ac:dyDescent="0.25">
      <c r="A90" s="19">
        <f t="shared" si="2"/>
        <v>82</v>
      </c>
      <c r="B90" s="37" t="str">
        <f>VLOOKUP(WEEKDAY(A90),Taul1!$B$3:$C$9,2,0)</f>
        <v>To</v>
      </c>
      <c r="C90" s="24">
        <f t="shared" si="3"/>
        <v>0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 x14ac:dyDescent="0.25">
      <c r="A91" s="19">
        <f t="shared" si="2"/>
        <v>83</v>
      </c>
      <c r="B91" s="37" t="str">
        <f>VLOOKUP(WEEKDAY(A91),Taul1!$B$3:$C$9,2,0)</f>
        <v>Pe</v>
      </c>
      <c r="C91" s="24">
        <f t="shared" si="3"/>
        <v>0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x14ac:dyDescent="0.25">
      <c r="A92" s="19">
        <f t="shared" si="2"/>
        <v>84</v>
      </c>
      <c r="B92" s="37" t="str">
        <f>VLOOKUP(WEEKDAY(A92),Taul1!$B$3:$C$9,2,0)</f>
        <v>La</v>
      </c>
      <c r="C92" s="24">
        <f t="shared" si="3"/>
        <v>0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 x14ac:dyDescent="0.25">
      <c r="A93" s="19">
        <f t="shared" si="2"/>
        <v>85</v>
      </c>
      <c r="B93" s="37" t="str">
        <f>VLOOKUP(WEEKDAY(A93),Taul1!$B$3:$C$9,2,0)</f>
        <v>Su</v>
      </c>
      <c r="C93" s="24">
        <f t="shared" si="3"/>
        <v>0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 x14ac:dyDescent="0.25">
      <c r="A94" s="19">
        <f t="shared" si="2"/>
        <v>86</v>
      </c>
      <c r="B94" s="37" t="str">
        <f>VLOOKUP(WEEKDAY(A94),Taul1!$B$3:$C$9,2,0)</f>
        <v>Ma</v>
      </c>
      <c r="C94" s="24">
        <f t="shared" si="3"/>
        <v>0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 x14ac:dyDescent="0.25">
      <c r="A95" s="19">
        <f t="shared" si="2"/>
        <v>87</v>
      </c>
      <c r="B95" s="37" t="str">
        <f>VLOOKUP(WEEKDAY(A95),Taul1!$B$3:$C$9,2,0)</f>
        <v>Ti</v>
      </c>
      <c r="C95" s="24">
        <f t="shared" si="3"/>
        <v>0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x14ac:dyDescent="0.25">
      <c r="A96" s="19">
        <f t="shared" si="2"/>
        <v>88</v>
      </c>
      <c r="B96" s="37" t="str">
        <f>VLOOKUP(WEEKDAY(A96),Taul1!$B$3:$C$9,2,0)</f>
        <v>Ke</v>
      </c>
      <c r="C96" s="24">
        <f t="shared" si="3"/>
        <v>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x14ac:dyDescent="0.25">
      <c r="A97" s="19">
        <f t="shared" si="2"/>
        <v>89</v>
      </c>
      <c r="B97" s="37" t="str">
        <f>VLOOKUP(WEEKDAY(A97),Taul1!$B$3:$C$9,2,0)</f>
        <v>To</v>
      </c>
      <c r="C97" s="24">
        <f t="shared" si="3"/>
        <v>0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x14ac:dyDescent="0.25">
      <c r="A98" s="19">
        <f t="shared" ref="A98:A161" si="4">A97+1</f>
        <v>90</v>
      </c>
      <c r="B98" s="37" t="str">
        <f>VLOOKUP(WEEKDAY(A98),Taul1!$B$3:$C$9,2,0)</f>
        <v>Pe</v>
      </c>
      <c r="C98" s="24">
        <f t="shared" si="3"/>
        <v>0</v>
      </c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x14ac:dyDescent="0.25">
      <c r="A99" s="19">
        <f t="shared" si="4"/>
        <v>91</v>
      </c>
      <c r="B99" s="37" t="str">
        <f>VLOOKUP(WEEKDAY(A99),Taul1!$B$3:$C$9,2,0)</f>
        <v>La</v>
      </c>
      <c r="C99" s="24">
        <f t="shared" si="3"/>
        <v>0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x14ac:dyDescent="0.25">
      <c r="A100" s="19">
        <f t="shared" si="4"/>
        <v>92</v>
      </c>
      <c r="B100" s="37" t="str">
        <f>VLOOKUP(WEEKDAY(A100),Taul1!$B$3:$C$9,2,0)</f>
        <v>Su</v>
      </c>
      <c r="C100" s="24">
        <f t="shared" si="3"/>
        <v>0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x14ac:dyDescent="0.25">
      <c r="A101" s="19">
        <f t="shared" si="4"/>
        <v>93</v>
      </c>
      <c r="B101" s="37" t="str">
        <f>VLOOKUP(WEEKDAY(A101),Taul1!$B$3:$C$9,2,0)</f>
        <v>Ma</v>
      </c>
      <c r="C101" s="24">
        <f t="shared" si="3"/>
        <v>0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x14ac:dyDescent="0.25">
      <c r="A102" s="19">
        <f t="shared" si="4"/>
        <v>94</v>
      </c>
      <c r="B102" s="37" t="str">
        <f>VLOOKUP(WEEKDAY(A102),Taul1!$B$3:$C$9,2,0)</f>
        <v>Ti</v>
      </c>
      <c r="C102" s="24">
        <f t="shared" si="3"/>
        <v>0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x14ac:dyDescent="0.25">
      <c r="A103" s="19">
        <f t="shared" si="4"/>
        <v>95</v>
      </c>
      <c r="B103" s="37" t="str">
        <f>VLOOKUP(WEEKDAY(A103),Taul1!$B$3:$C$9,2,0)</f>
        <v>Ke</v>
      </c>
      <c r="C103" s="24">
        <f t="shared" si="3"/>
        <v>0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x14ac:dyDescent="0.25">
      <c r="A104" s="19">
        <f t="shared" si="4"/>
        <v>96</v>
      </c>
      <c r="B104" s="37" t="str">
        <f>VLOOKUP(WEEKDAY(A104),Taul1!$B$3:$C$9,2,0)</f>
        <v>To</v>
      </c>
      <c r="C104" s="24">
        <f t="shared" si="3"/>
        <v>0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x14ac:dyDescent="0.25">
      <c r="A105" s="19">
        <f t="shared" si="4"/>
        <v>97</v>
      </c>
      <c r="B105" s="37" t="str">
        <f>VLOOKUP(WEEKDAY(A105),Taul1!$B$3:$C$9,2,0)</f>
        <v>Pe</v>
      </c>
      <c r="C105" s="24">
        <f t="shared" si="3"/>
        <v>0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x14ac:dyDescent="0.25">
      <c r="A106" s="19">
        <f t="shared" si="4"/>
        <v>98</v>
      </c>
      <c r="B106" s="37" t="str">
        <f>VLOOKUP(WEEKDAY(A106),Taul1!$B$3:$C$9,2,0)</f>
        <v>La</v>
      </c>
      <c r="C106" s="24">
        <f t="shared" si="3"/>
        <v>0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x14ac:dyDescent="0.25">
      <c r="A107" s="19">
        <f t="shared" si="4"/>
        <v>99</v>
      </c>
      <c r="B107" s="37" t="str">
        <f>VLOOKUP(WEEKDAY(A107),Taul1!$B$3:$C$9,2,0)</f>
        <v>Su</v>
      </c>
      <c r="C107" s="24">
        <f t="shared" si="3"/>
        <v>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x14ac:dyDescent="0.25">
      <c r="A108" s="19">
        <f t="shared" si="4"/>
        <v>100</v>
      </c>
      <c r="B108" s="37" t="str">
        <f>VLOOKUP(WEEKDAY(A108),Taul1!$B$3:$C$9,2,0)</f>
        <v>Ma</v>
      </c>
      <c r="C108" s="24">
        <f t="shared" si="3"/>
        <v>0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x14ac:dyDescent="0.25">
      <c r="A109" s="19">
        <f t="shared" si="4"/>
        <v>101</v>
      </c>
      <c r="B109" s="37" t="str">
        <f>VLOOKUP(WEEKDAY(A109),Taul1!$B$3:$C$9,2,0)</f>
        <v>Ti</v>
      </c>
      <c r="C109" s="24">
        <f t="shared" si="3"/>
        <v>0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x14ac:dyDescent="0.25">
      <c r="A110" s="19">
        <f t="shared" si="4"/>
        <v>102</v>
      </c>
      <c r="B110" s="37" t="str">
        <f>VLOOKUP(WEEKDAY(A110),Taul1!$B$3:$C$9,2,0)</f>
        <v>Ke</v>
      </c>
      <c r="C110" s="24">
        <f t="shared" si="3"/>
        <v>0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x14ac:dyDescent="0.25">
      <c r="A111" s="19">
        <f t="shared" si="4"/>
        <v>103</v>
      </c>
      <c r="B111" s="37" t="str">
        <f>VLOOKUP(WEEKDAY(A111),Taul1!$B$3:$C$9,2,0)</f>
        <v>To</v>
      </c>
      <c r="C111" s="24">
        <f t="shared" si="3"/>
        <v>0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x14ac:dyDescent="0.25">
      <c r="A112" s="19">
        <f t="shared" si="4"/>
        <v>104</v>
      </c>
      <c r="B112" s="37" t="str">
        <f>VLOOKUP(WEEKDAY(A112),Taul1!$B$3:$C$9,2,0)</f>
        <v>Pe</v>
      </c>
      <c r="C112" s="24">
        <f t="shared" si="3"/>
        <v>0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x14ac:dyDescent="0.25">
      <c r="A113" s="19">
        <f t="shared" si="4"/>
        <v>105</v>
      </c>
      <c r="B113" s="37" t="str">
        <f>VLOOKUP(WEEKDAY(A113),Taul1!$B$3:$C$9,2,0)</f>
        <v>La</v>
      </c>
      <c r="C113" s="24">
        <f t="shared" si="3"/>
        <v>0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x14ac:dyDescent="0.25">
      <c r="A114" s="19">
        <f t="shared" si="4"/>
        <v>106</v>
      </c>
      <c r="B114" s="37" t="str">
        <f>VLOOKUP(WEEKDAY(A114),Taul1!$B$3:$C$9,2,0)</f>
        <v>Su</v>
      </c>
      <c r="C114" s="24">
        <f t="shared" si="3"/>
        <v>0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x14ac:dyDescent="0.25">
      <c r="A115" s="19">
        <f t="shared" si="4"/>
        <v>107</v>
      </c>
      <c r="B115" s="37" t="str">
        <f>VLOOKUP(WEEKDAY(A115),Taul1!$B$3:$C$9,2,0)</f>
        <v>Ma</v>
      </c>
      <c r="C115" s="24">
        <f t="shared" si="3"/>
        <v>0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x14ac:dyDescent="0.25">
      <c r="A116" s="19">
        <f t="shared" si="4"/>
        <v>108</v>
      </c>
      <c r="B116" s="37" t="str">
        <f>VLOOKUP(WEEKDAY(A116),Taul1!$B$3:$C$9,2,0)</f>
        <v>Ti</v>
      </c>
      <c r="C116" s="24">
        <f t="shared" si="3"/>
        <v>0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x14ac:dyDescent="0.25">
      <c r="A117" s="19">
        <f t="shared" si="4"/>
        <v>109</v>
      </c>
      <c r="B117" s="37" t="str">
        <f>VLOOKUP(WEEKDAY(A117),Taul1!$B$3:$C$9,2,0)</f>
        <v>Ke</v>
      </c>
      <c r="C117" s="24">
        <f t="shared" si="3"/>
        <v>0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x14ac:dyDescent="0.25">
      <c r="A118" s="19">
        <f t="shared" si="4"/>
        <v>110</v>
      </c>
      <c r="B118" s="37" t="str">
        <f>VLOOKUP(WEEKDAY(A118),Taul1!$B$3:$C$9,2,0)</f>
        <v>To</v>
      </c>
      <c r="C118" s="24">
        <f t="shared" si="3"/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x14ac:dyDescent="0.25">
      <c r="A119" s="19">
        <f t="shared" si="4"/>
        <v>111</v>
      </c>
      <c r="B119" s="37" t="str">
        <f>VLOOKUP(WEEKDAY(A119),Taul1!$B$3:$C$9,2,0)</f>
        <v>Pe</v>
      </c>
      <c r="C119" s="24">
        <f t="shared" si="3"/>
        <v>0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x14ac:dyDescent="0.25">
      <c r="A120" s="19">
        <f t="shared" si="4"/>
        <v>112</v>
      </c>
      <c r="B120" s="37" t="str">
        <f>VLOOKUP(WEEKDAY(A120),Taul1!$B$3:$C$9,2,0)</f>
        <v>La</v>
      </c>
      <c r="C120" s="24">
        <f t="shared" si="3"/>
        <v>0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x14ac:dyDescent="0.25">
      <c r="A121" s="19">
        <f t="shared" si="4"/>
        <v>113</v>
      </c>
      <c r="B121" s="37" t="str">
        <f>VLOOKUP(WEEKDAY(A121),Taul1!$B$3:$C$9,2,0)</f>
        <v>Su</v>
      </c>
      <c r="C121" s="24">
        <f t="shared" si="3"/>
        <v>0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x14ac:dyDescent="0.25">
      <c r="A122" s="19">
        <f t="shared" si="4"/>
        <v>114</v>
      </c>
      <c r="B122" s="37" t="str">
        <f>VLOOKUP(WEEKDAY(A122),Taul1!$B$3:$C$9,2,0)</f>
        <v>Ma</v>
      </c>
      <c r="C122" s="24">
        <f t="shared" si="3"/>
        <v>0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x14ac:dyDescent="0.25">
      <c r="A123" s="19">
        <f t="shared" si="4"/>
        <v>115</v>
      </c>
      <c r="B123" s="37" t="str">
        <f>VLOOKUP(WEEKDAY(A123),Taul1!$B$3:$C$9,2,0)</f>
        <v>Ti</v>
      </c>
      <c r="C123" s="24">
        <f t="shared" si="3"/>
        <v>0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x14ac:dyDescent="0.25">
      <c r="A124" s="19">
        <f t="shared" si="4"/>
        <v>116</v>
      </c>
      <c r="B124" s="37" t="str">
        <f>VLOOKUP(WEEKDAY(A124),Taul1!$B$3:$C$9,2,0)</f>
        <v>Ke</v>
      </c>
      <c r="C124" s="24">
        <f t="shared" si="3"/>
        <v>0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x14ac:dyDescent="0.25">
      <c r="A125" s="19">
        <f t="shared" si="4"/>
        <v>117</v>
      </c>
      <c r="B125" s="37" t="str">
        <f>VLOOKUP(WEEKDAY(A125),Taul1!$B$3:$C$9,2,0)</f>
        <v>To</v>
      </c>
      <c r="C125" s="24">
        <f t="shared" si="3"/>
        <v>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x14ac:dyDescent="0.25">
      <c r="A126" s="19">
        <f t="shared" si="4"/>
        <v>118</v>
      </c>
      <c r="B126" s="37" t="str">
        <f>VLOOKUP(WEEKDAY(A126),Taul1!$B$3:$C$9,2,0)</f>
        <v>Pe</v>
      </c>
      <c r="C126" s="24">
        <f t="shared" si="3"/>
        <v>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x14ac:dyDescent="0.25">
      <c r="A127" s="19">
        <f t="shared" si="4"/>
        <v>119</v>
      </c>
      <c r="B127" s="37" t="str">
        <f>VLOOKUP(WEEKDAY(A127),Taul1!$B$3:$C$9,2,0)</f>
        <v>La</v>
      </c>
      <c r="C127" s="24">
        <f t="shared" si="3"/>
        <v>0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x14ac:dyDescent="0.25">
      <c r="A128" s="19">
        <f t="shared" si="4"/>
        <v>120</v>
      </c>
      <c r="B128" s="37" t="str">
        <f>VLOOKUP(WEEKDAY(A128),Taul1!$B$3:$C$9,2,0)</f>
        <v>Su</v>
      </c>
      <c r="C128" s="24">
        <f t="shared" si="3"/>
        <v>0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x14ac:dyDescent="0.25">
      <c r="A129" s="19">
        <f t="shared" si="4"/>
        <v>121</v>
      </c>
      <c r="B129" s="37" t="str">
        <f>VLOOKUP(WEEKDAY(A129),Taul1!$B$3:$C$9,2,0)</f>
        <v>Ma</v>
      </c>
      <c r="C129" s="24">
        <f t="shared" si="3"/>
        <v>0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x14ac:dyDescent="0.25">
      <c r="A130" s="19">
        <f t="shared" si="4"/>
        <v>122</v>
      </c>
      <c r="B130" s="37" t="str">
        <f>VLOOKUP(WEEKDAY(A130),Taul1!$B$3:$C$9,2,0)</f>
        <v>Ti</v>
      </c>
      <c r="C130" s="24">
        <f t="shared" si="3"/>
        <v>0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x14ac:dyDescent="0.25">
      <c r="A131" s="19">
        <f t="shared" si="4"/>
        <v>123</v>
      </c>
      <c r="B131" s="37" t="str">
        <f>VLOOKUP(WEEKDAY(A131),Taul1!$B$3:$C$9,2,0)</f>
        <v>Ke</v>
      </c>
      <c r="C131" s="24">
        <f t="shared" si="3"/>
        <v>0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x14ac:dyDescent="0.25">
      <c r="A132" s="19">
        <f t="shared" si="4"/>
        <v>124</v>
      </c>
      <c r="B132" s="37" t="str">
        <f>VLOOKUP(WEEKDAY(A132),Taul1!$B$3:$C$9,2,0)</f>
        <v>To</v>
      </c>
      <c r="C132" s="24">
        <f t="shared" si="3"/>
        <v>0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x14ac:dyDescent="0.25">
      <c r="A133" s="19">
        <f t="shared" si="4"/>
        <v>125</v>
      </c>
      <c r="B133" s="37" t="str">
        <f>VLOOKUP(WEEKDAY(A133),Taul1!$B$3:$C$9,2,0)</f>
        <v>Pe</v>
      </c>
      <c r="C133" s="24">
        <f t="shared" si="3"/>
        <v>0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x14ac:dyDescent="0.25">
      <c r="A134" s="19">
        <f t="shared" si="4"/>
        <v>126</v>
      </c>
      <c r="B134" s="37" t="str">
        <f>VLOOKUP(WEEKDAY(A134),Taul1!$B$3:$C$9,2,0)</f>
        <v>La</v>
      </c>
      <c r="C134" s="24">
        <f t="shared" si="3"/>
        <v>0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x14ac:dyDescent="0.25">
      <c r="A135" s="19">
        <f t="shared" si="4"/>
        <v>127</v>
      </c>
      <c r="B135" s="37" t="str">
        <f>VLOOKUP(WEEKDAY(A135),Taul1!$B$3:$C$9,2,0)</f>
        <v>Su</v>
      </c>
      <c r="C135" s="24">
        <f t="shared" si="3"/>
        <v>0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x14ac:dyDescent="0.25">
      <c r="A136" s="19">
        <f t="shared" si="4"/>
        <v>128</v>
      </c>
      <c r="B136" s="37" t="str">
        <f>VLOOKUP(WEEKDAY(A136),Taul1!$B$3:$C$9,2,0)</f>
        <v>Ma</v>
      </c>
      <c r="C136" s="24">
        <f t="shared" si="3"/>
        <v>0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x14ac:dyDescent="0.25">
      <c r="A137" s="19">
        <f t="shared" si="4"/>
        <v>129</v>
      </c>
      <c r="B137" s="37" t="str">
        <f>VLOOKUP(WEEKDAY(A137),Taul1!$B$3:$C$9,2,0)</f>
        <v>Ti</v>
      </c>
      <c r="C137" s="24">
        <f t="shared" ref="C137:C200" si="5">SUM(D137:W137)</f>
        <v>0</v>
      </c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x14ac:dyDescent="0.25">
      <c r="A138" s="19">
        <f t="shared" si="4"/>
        <v>130</v>
      </c>
      <c r="B138" s="37" t="str">
        <f>VLOOKUP(WEEKDAY(A138),Taul1!$B$3:$C$9,2,0)</f>
        <v>Ke</v>
      </c>
      <c r="C138" s="24">
        <f t="shared" si="5"/>
        <v>0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x14ac:dyDescent="0.25">
      <c r="A139" s="19">
        <f t="shared" si="4"/>
        <v>131</v>
      </c>
      <c r="B139" s="37" t="str">
        <f>VLOOKUP(WEEKDAY(A139),Taul1!$B$3:$C$9,2,0)</f>
        <v>To</v>
      </c>
      <c r="C139" s="24">
        <f t="shared" si="5"/>
        <v>0</v>
      </c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x14ac:dyDescent="0.25">
      <c r="A140" s="19">
        <f t="shared" si="4"/>
        <v>132</v>
      </c>
      <c r="B140" s="37" t="str">
        <f>VLOOKUP(WEEKDAY(A140),Taul1!$B$3:$C$9,2,0)</f>
        <v>Pe</v>
      </c>
      <c r="C140" s="24">
        <f t="shared" si="5"/>
        <v>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x14ac:dyDescent="0.25">
      <c r="A141" s="19">
        <f t="shared" si="4"/>
        <v>133</v>
      </c>
      <c r="B141" s="37" t="str">
        <f>VLOOKUP(WEEKDAY(A141),Taul1!$B$3:$C$9,2,0)</f>
        <v>La</v>
      </c>
      <c r="C141" s="24">
        <f t="shared" si="5"/>
        <v>0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 x14ac:dyDescent="0.25">
      <c r="A142" s="19">
        <f t="shared" si="4"/>
        <v>134</v>
      </c>
      <c r="B142" s="37" t="str">
        <f>VLOOKUP(WEEKDAY(A142),Taul1!$B$3:$C$9,2,0)</f>
        <v>Su</v>
      </c>
      <c r="C142" s="24">
        <f t="shared" si="5"/>
        <v>0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 x14ac:dyDescent="0.25">
      <c r="A143" s="19">
        <f t="shared" si="4"/>
        <v>135</v>
      </c>
      <c r="B143" s="37" t="str">
        <f>VLOOKUP(WEEKDAY(A143),Taul1!$B$3:$C$9,2,0)</f>
        <v>Ma</v>
      </c>
      <c r="C143" s="24">
        <f t="shared" si="5"/>
        <v>0</v>
      </c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 x14ac:dyDescent="0.25">
      <c r="A144" s="19">
        <f t="shared" si="4"/>
        <v>136</v>
      </c>
      <c r="B144" s="37" t="str">
        <f>VLOOKUP(WEEKDAY(A144),Taul1!$B$3:$C$9,2,0)</f>
        <v>Ti</v>
      </c>
      <c r="C144" s="24">
        <f t="shared" si="5"/>
        <v>0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 x14ac:dyDescent="0.25">
      <c r="A145" s="19">
        <f t="shared" si="4"/>
        <v>137</v>
      </c>
      <c r="B145" s="37" t="str">
        <f>VLOOKUP(WEEKDAY(A145),Taul1!$B$3:$C$9,2,0)</f>
        <v>Ke</v>
      </c>
      <c r="C145" s="24">
        <f t="shared" si="5"/>
        <v>0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x14ac:dyDescent="0.25">
      <c r="A146" s="19">
        <f t="shared" si="4"/>
        <v>138</v>
      </c>
      <c r="B146" s="37" t="str">
        <f>VLOOKUP(WEEKDAY(A146),Taul1!$B$3:$C$9,2,0)</f>
        <v>To</v>
      </c>
      <c r="C146" s="24">
        <f t="shared" si="5"/>
        <v>0</v>
      </c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x14ac:dyDescent="0.25">
      <c r="A147" s="19">
        <f t="shared" si="4"/>
        <v>139</v>
      </c>
      <c r="B147" s="37" t="str">
        <f>VLOOKUP(WEEKDAY(A147),Taul1!$B$3:$C$9,2,0)</f>
        <v>Pe</v>
      </c>
      <c r="C147" s="24">
        <f t="shared" si="5"/>
        <v>0</v>
      </c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x14ac:dyDescent="0.25">
      <c r="A148" s="19">
        <f t="shared" si="4"/>
        <v>140</v>
      </c>
      <c r="B148" s="37" t="str">
        <f>VLOOKUP(WEEKDAY(A148),Taul1!$B$3:$C$9,2,0)</f>
        <v>La</v>
      </c>
      <c r="C148" s="24">
        <f t="shared" si="5"/>
        <v>0</v>
      </c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x14ac:dyDescent="0.25">
      <c r="A149" s="19">
        <f t="shared" si="4"/>
        <v>141</v>
      </c>
      <c r="B149" s="37" t="str">
        <f>VLOOKUP(WEEKDAY(A149),Taul1!$B$3:$C$9,2,0)</f>
        <v>Su</v>
      </c>
      <c r="C149" s="24">
        <f t="shared" si="5"/>
        <v>0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x14ac:dyDescent="0.25">
      <c r="A150" s="19">
        <f t="shared" si="4"/>
        <v>142</v>
      </c>
      <c r="B150" s="37" t="str">
        <f>VLOOKUP(WEEKDAY(A150),Taul1!$B$3:$C$9,2,0)</f>
        <v>Ma</v>
      </c>
      <c r="C150" s="24">
        <f t="shared" si="5"/>
        <v>0</v>
      </c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x14ac:dyDescent="0.25">
      <c r="A151" s="19">
        <f t="shared" si="4"/>
        <v>143</v>
      </c>
      <c r="B151" s="37" t="str">
        <f>VLOOKUP(WEEKDAY(A151),Taul1!$B$3:$C$9,2,0)</f>
        <v>Ti</v>
      </c>
      <c r="C151" s="24">
        <f t="shared" si="5"/>
        <v>0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x14ac:dyDescent="0.25">
      <c r="A152" s="19">
        <f t="shared" si="4"/>
        <v>144</v>
      </c>
      <c r="B152" s="37" t="str">
        <f>VLOOKUP(WEEKDAY(A152),Taul1!$B$3:$C$9,2,0)</f>
        <v>Ke</v>
      </c>
      <c r="C152" s="24">
        <f t="shared" si="5"/>
        <v>0</v>
      </c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x14ac:dyDescent="0.25">
      <c r="A153" s="19">
        <f t="shared" si="4"/>
        <v>145</v>
      </c>
      <c r="B153" s="37" t="str">
        <f>VLOOKUP(WEEKDAY(A153),Taul1!$B$3:$C$9,2,0)</f>
        <v>To</v>
      </c>
      <c r="C153" s="24">
        <f t="shared" si="5"/>
        <v>0</v>
      </c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x14ac:dyDescent="0.25">
      <c r="A154" s="19">
        <f t="shared" si="4"/>
        <v>146</v>
      </c>
      <c r="B154" s="37" t="str">
        <f>VLOOKUP(WEEKDAY(A154),Taul1!$B$3:$C$9,2,0)</f>
        <v>Pe</v>
      </c>
      <c r="C154" s="24">
        <f t="shared" si="5"/>
        <v>0</v>
      </c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x14ac:dyDescent="0.25">
      <c r="A155" s="19">
        <f t="shared" si="4"/>
        <v>147</v>
      </c>
      <c r="B155" s="37" t="str">
        <f>VLOOKUP(WEEKDAY(A155),Taul1!$B$3:$C$9,2,0)</f>
        <v>La</v>
      </c>
      <c r="C155" s="24">
        <f t="shared" si="5"/>
        <v>0</v>
      </c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x14ac:dyDescent="0.25">
      <c r="A156" s="19">
        <f t="shared" si="4"/>
        <v>148</v>
      </c>
      <c r="B156" s="37" t="str">
        <f>VLOOKUP(WEEKDAY(A156),Taul1!$B$3:$C$9,2,0)</f>
        <v>Su</v>
      </c>
      <c r="C156" s="24">
        <f t="shared" si="5"/>
        <v>0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x14ac:dyDescent="0.25">
      <c r="A157" s="19">
        <f t="shared" si="4"/>
        <v>149</v>
      </c>
      <c r="B157" s="37" t="str">
        <f>VLOOKUP(WEEKDAY(A157),Taul1!$B$3:$C$9,2,0)</f>
        <v>Ma</v>
      </c>
      <c r="C157" s="24">
        <f t="shared" si="5"/>
        <v>0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x14ac:dyDescent="0.25">
      <c r="A158" s="19">
        <f t="shared" si="4"/>
        <v>150</v>
      </c>
      <c r="B158" s="37" t="str">
        <f>VLOOKUP(WEEKDAY(A158),Taul1!$B$3:$C$9,2,0)</f>
        <v>Ti</v>
      </c>
      <c r="C158" s="24">
        <f t="shared" si="5"/>
        <v>0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x14ac:dyDescent="0.25">
      <c r="A159" s="19">
        <f t="shared" si="4"/>
        <v>151</v>
      </c>
      <c r="B159" s="37" t="str">
        <f>VLOOKUP(WEEKDAY(A159),Taul1!$B$3:$C$9,2,0)</f>
        <v>Ke</v>
      </c>
      <c r="C159" s="24">
        <f t="shared" si="5"/>
        <v>0</v>
      </c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x14ac:dyDescent="0.25">
      <c r="A160" s="19">
        <f t="shared" si="4"/>
        <v>152</v>
      </c>
      <c r="B160" s="37" t="str">
        <f>VLOOKUP(WEEKDAY(A160),Taul1!$B$3:$C$9,2,0)</f>
        <v>To</v>
      </c>
      <c r="C160" s="24">
        <f t="shared" si="5"/>
        <v>0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x14ac:dyDescent="0.25">
      <c r="A161" s="19">
        <f t="shared" si="4"/>
        <v>153</v>
      </c>
      <c r="B161" s="37" t="str">
        <f>VLOOKUP(WEEKDAY(A161),Taul1!$B$3:$C$9,2,0)</f>
        <v>Pe</v>
      </c>
      <c r="C161" s="24">
        <f t="shared" si="5"/>
        <v>0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x14ac:dyDescent="0.25">
      <c r="A162" s="19">
        <f t="shared" ref="A162:A225" si="6">A161+1</f>
        <v>154</v>
      </c>
      <c r="B162" s="37" t="str">
        <f>VLOOKUP(WEEKDAY(A162),Taul1!$B$3:$C$9,2,0)</f>
        <v>La</v>
      </c>
      <c r="C162" s="24">
        <f t="shared" si="5"/>
        <v>0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 x14ac:dyDescent="0.25">
      <c r="A163" s="19">
        <f t="shared" si="6"/>
        <v>155</v>
      </c>
      <c r="B163" s="37" t="str">
        <f>VLOOKUP(WEEKDAY(A163),Taul1!$B$3:$C$9,2,0)</f>
        <v>Su</v>
      </c>
      <c r="C163" s="24">
        <f t="shared" si="5"/>
        <v>0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 x14ac:dyDescent="0.25">
      <c r="A164" s="19">
        <f t="shared" si="6"/>
        <v>156</v>
      </c>
      <c r="B164" s="37" t="str">
        <f>VLOOKUP(WEEKDAY(A164),Taul1!$B$3:$C$9,2,0)</f>
        <v>Ma</v>
      </c>
      <c r="C164" s="24">
        <f t="shared" si="5"/>
        <v>0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 x14ac:dyDescent="0.25">
      <c r="A165" s="19">
        <f t="shared" si="6"/>
        <v>157</v>
      </c>
      <c r="B165" s="37" t="str">
        <f>VLOOKUP(WEEKDAY(A165),Taul1!$B$3:$C$9,2,0)</f>
        <v>Ti</v>
      </c>
      <c r="C165" s="24">
        <f t="shared" si="5"/>
        <v>0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 x14ac:dyDescent="0.25">
      <c r="A166" s="19">
        <f t="shared" si="6"/>
        <v>158</v>
      </c>
      <c r="B166" s="37" t="str">
        <f>VLOOKUP(WEEKDAY(A166),Taul1!$B$3:$C$9,2,0)</f>
        <v>Ke</v>
      </c>
      <c r="C166" s="24">
        <f t="shared" si="5"/>
        <v>0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x14ac:dyDescent="0.25">
      <c r="A167" s="19">
        <f t="shared" si="6"/>
        <v>159</v>
      </c>
      <c r="B167" s="37" t="str">
        <f>VLOOKUP(WEEKDAY(A167),Taul1!$B$3:$C$9,2,0)</f>
        <v>To</v>
      </c>
      <c r="C167" s="24">
        <f t="shared" si="5"/>
        <v>0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 x14ac:dyDescent="0.25">
      <c r="A168" s="19">
        <f t="shared" si="6"/>
        <v>160</v>
      </c>
      <c r="B168" s="37" t="str">
        <f>VLOOKUP(WEEKDAY(A168),Taul1!$B$3:$C$9,2,0)</f>
        <v>Pe</v>
      </c>
      <c r="C168" s="24">
        <f t="shared" si="5"/>
        <v>0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 x14ac:dyDescent="0.25">
      <c r="A169" s="19">
        <f t="shared" si="6"/>
        <v>161</v>
      </c>
      <c r="B169" s="37" t="str">
        <f>VLOOKUP(WEEKDAY(A169),Taul1!$B$3:$C$9,2,0)</f>
        <v>La</v>
      </c>
      <c r="C169" s="24">
        <f t="shared" si="5"/>
        <v>0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 x14ac:dyDescent="0.25">
      <c r="A170" s="19">
        <f t="shared" si="6"/>
        <v>162</v>
      </c>
      <c r="B170" s="37" t="str">
        <f>VLOOKUP(WEEKDAY(A170),Taul1!$B$3:$C$9,2,0)</f>
        <v>Su</v>
      </c>
      <c r="C170" s="24">
        <f t="shared" si="5"/>
        <v>0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 x14ac:dyDescent="0.25">
      <c r="A171" s="19">
        <f t="shared" si="6"/>
        <v>163</v>
      </c>
      <c r="B171" s="37" t="str">
        <f>VLOOKUP(WEEKDAY(A171),Taul1!$B$3:$C$9,2,0)</f>
        <v>Ma</v>
      </c>
      <c r="C171" s="24">
        <f t="shared" si="5"/>
        <v>0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 x14ac:dyDescent="0.25">
      <c r="A172" s="19">
        <f t="shared" si="6"/>
        <v>164</v>
      </c>
      <c r="B172" s="37" t="str">
        <f>VLOOKUP(WEEKDAY(A172),Taul1!$B$3:$C$9,2,0)</f>
        <v>Ti</v>
      </c>
      <c r="C172" s="24">
        <f t="shared" si="5"/>
        <v>0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 x14ac:dyDescent="0.25">
      <c r="A173" s="19">
        <f t="shared" si="6"/>
        <v>165</v>
      </c>
      <c r="B173" s="37" t="str">
        <f>VLOOKUP(WEEKDAY(A173),Taul1!$B$3:$C$9,2,0)</f>
        <v>Ke</v>
      </c>
      <c r="C173" s="24">
        <f t="shared" si="5"/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 x14ac:dyDescent="0.25">
      <c r="A174" s="19">
        <f t="shared" si="6"/>
        <v>166</v>
      </c>
      <c r="B174" s="37" t="str">
        <f>VLOOKUP(WEEKDAY(A174),Taul1!$B$3:$C$9,2,0)</f>
        <v>To</v>
      </c>
      <c r="C174" s="24">
        <f t="shared" si="5"/>
        <v>0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1:23" x14ac:dyDescent="0.25">
      <c r="A175" s="19">
        <f t="shared" si="6"/>
        <v>167</v>
      </c>
      <c r="B175" s="37" t="str">
        <f>VLOOKUP(WEEKDAY(A175),Taul1!$B$3:$C$9,2,0)</f>
        <v>Pe</v>
      </c>
      <c r="C175" s="24">
        <f t="shared" si="5"/>
        <v>0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1:23" x14ac:dyDescent="0.25">
      <c r="A176" s="19">
        <f t="shared" si="6"/>
        <v>168</v>
      </c>
      <c r="B176" s="37" t="str">
        <f>VLOOKUP(WEEKDAY(A176),Taul1!$B$3:$C$9,2,0)</f>
        <v>La</v>
      </c>
      <c r="C176" s="24">
        <f t="shared" si="5"/>
        <v>0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1:23" x14ac:dyDescent="0.25">
      <c r="A177" s="19">
        <f t="shared" si="6"/>
        <v>169</v>
      </c>
      <c r="B177" s="37" t="str">
        <f>VLOOKUP(WEEKDAY(A177),Taul1!$B$3:$C$9,2,0)</f>
        <v>Su</v>
      </c>
      <c r="C177" s="24">
        <f t="shared" si="5"/>
        <v>0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 x14ac:dyDescent="0.25">
      <c r="A178" s="19">
        <f t="shared" si="6"/>
        <v>170</v>
      </c>
      <c r="B178" s="37" t="str">
        <f>VLOOKUP(WEEKDAY(A178),Taul1!$B$3:$C$9,2,0)</f>
        <v>Ma</v>
      </c>
      <c r="C178" s="24">
        <f t="shared" si="5"/>
        <v>0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1:23" x14ac:dyDescent="0.25">
      <c r="A179" s="19">
        <f t="shared" si="6"/>
        <v>171</v>
      </c>
      <c r="B179" s="37" t="str">
        <f>VLOOKUP(WEEKDAY(A179),Taul1!$B$3:$C$9,2,0)</f>
        <v>Ti</v>
      </c>
      <c r="C179" s="24">
        <f t="shared" si="5"/>
        <v>0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1:23" x14ac:dyDescent="0.25">
      <c r="A180" s="19">
        <f t="shared" si="6"/>
        <v>172</v>
      </c>
      <c r="B180" s="37" t="str">
        <f>VLOOKUP(WEEKDAY(A180),Taul1!$B$3:$C$9,2,0)</f>
        <v>Ke</v>
      </c>
      <c r="C180" s="24">
        <f t="shared" si="5"/>
        <v>0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1:23" x14ac:dyDescent="0.25">
      <c r="A181" s="19">
        <f t="shared" si="6"/>
        <v>173</v>
      </c>
      <c r="B181" s="37" t="str">
        <f>VLOOKUP(WEEKDAY(A181),Taul1!$B$3:$C$9,2,0)</f>
        <v>To</v>
      </c>
      <c r="C181" s="24">
        <f t="shared" si="5"/>
        <v>0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1:23" x14ac:dyDescent="0.25">
      <c r="A182" s="19">
        <f t="shared" si="6"/>
        <v>174</v>
      </c>
      <c r="B182" s="37" t="str">
        <f>VLOOKUP(WEEKDAY(A182),Taul1!$B$3:$C$9,2,0)</f>
        <v>Pe</v>
      </c>
      <c r="C182" s="24">
        <f t="shared" si="5"/>
        <v>0</v>
      </c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1:23" x14ac:dyDescent="0.25">
      <c r="A183" s="19">
        <f t="shared" si="6"/>
        <v>175</v>
      </c>
      <c r="B183" s="37" t="str">
        <f>VLOOKUP(WEEKDAY(A183),Taul1!$B$3:$C$9,2,0)</f>
        <v>La</v>
      </c>
      <c r="C183" s="24">
        <f t="shared" si="5"/>
        <v>0</v>
      </c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1:23" x14ac:dyDescent="0.25">
      <c r="A184" s="19">
        <f t="shared" si="6"/>
        <v>176</v>
      </c>
      <c r="B184" s="37" t="str">
        <f>VLOOKUP(WEEKDAY(A184),Taul1!$B$3:$C$9,2,0)</f>
        <v>Su</v>
      </c>
      <c r="C184" s="24">
        <f t="shared" si="5"/>
        <v>0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1:23" x14ac:dyDescent="0.25">
      <c r="A185" s="19">
        <f t="shared" si="6"/>
        <v>177</v>
      </c>
      <c r="B185" s="37" t="str">
        <f>VLOOKUP(WEEKDAY(A185),Taul1!$B$3:$C$9,2,0)</f>
        <v>Ma</v>
      </c>
      <c r="C185" s="24">
        <f t="shared" si="5"/>
        <v>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1:23" x14ac:dyDescent="0.25">
      <c r="A186" s="19">
        <f t="shared" si="6"/>
        <v>178</v>
      </c>
      <c r="B186" s="37" t="str">
        <f>VLOOKUP(WEEKDAY(A186),Taul1!$B$3:$C$9,2,0)</f>
        <v>Ti</v>
      </c>
      <c r="C186" s="24">
        <f t="shared" si="5"/>
        <v>0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1:23" x14ac:dyDescent="0.25">
      <c r="A187" s="19">
        <f t="shared" si="6"/>
        <v>179</v>
      </c>
      <c r="B187" s="37" t="str">
        <f>VLOOKUP(WEEKDAY(A187),Taul1!$B$3:$C$9,2,0)</f>
        <v>Ke</v>
      </c>
      <c r="C187" s="24">
        <f t="shared" si="5"/>
        <v>0</v>
      </c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1:23" x14ac:dyDescent="0.25">
      <c r="A188" s="19">
        <f t="shared" si="6"/>
        <v>180</v>
      </c>
      <c r="B188" s="37" t="str">
        <f>VLOOKUP(WEEKDAY(A188),Taul1!$B$3:$C$9,2,0)</f>
        <v>To</v>
      </c>
      <c r="C188" s="24">
        <f t="shared" si="5"/>
        <v>0</v>
      </c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1:23" x14ac:dyDescent="0.25">
      <c r="A189" s="19">
        <f t="shared" si="6"/>
        <v>181</v>
      </c>
      <c r="B189" s="37" t="str">
        <f>VLOOKUP(WEEKDAY(A189),Taul1!$B$3:$C$9,2,0)</f>
        <v>Pe</v>
      </c>
      <c r="C189" s="24">
        <f t="shared" si="5"/>
        <v>0</v>
      </c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1:23" x14ac:dyDescent="0.25">
      <c r="A190" s="19">
        <f t="shared" si="6"/>
        <v>182</v>
      </c>
      <c r="B190" s="37" t="str">
        <f>VLOOKUP(WEEKDAY(A190),Taul1!$B$3:$C$9,2,0)</f>
        <v>La</v>
      </c>
      <c r="C190" s="24">
        <f t="shared" si="5"/>
        <v>0</v>
      </c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1:23" x14ac:dyDescent="0.25">
      <c r="A191" s="19">
        <f t="shared" si="6"/>
        <v>183</v>
      </c>
      <c r="B191" s="37" t="str">
        <f>VLOOKUP(WEEKDAY(A191),Taul1!$B$3:$C$9,2,0)</f>
        <v>Su</v>
      </c>
      <c r="C191" s="24">
        <f t="shared" si="5"/>
        <v>0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1:23" x14ac:dyDescent="0.25">
      <c r="A192" s="19">
        <f t="shared" si="6"/>
        <v>184</v>
      </c>
      <c r="B192" s="37" t="str">
        <f>VLOOKUP(WEEKDAY(A192),Taul1!$B$3:$C$9,2,0)</f>
        <v>Ma</v>
      </c>
      <c r="C192" s="24">
        <f t="shared" si="5"/>
        <v>0</v>
      </c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1:23" x14ac:dyDescent="0.25">
      <c r="A193" s="19">
        <f t="shared" si="6"/>
        <v>185</v>
      </c>
      <c r="B193" s="37" t="str">
        <f>VLOOKUP(WEEKDAY(A193),Taul1!$B$3:$C$9,2,0)</f>
        <v>Ti</v>
      </c>
      <c r="C193" s="24">
        <f t="shared" si="5"/>
        <v>0</v>
      </c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1:23" x14ac:dyDescent="0.25">
      <c r="A194" s="19">
        <f t="shared" si="6"/>
        <v>186</v>
      </c>
      <c r="B194" s="37" t="str">
        <f>VLOOKUP(WEEKDAY(A194),Taul1!$B$3:$C$9,2,0)</f>
        <v>Ke</v>
      </c>
      <c r="C194" s="24">
        <f t="shared" si="5"/>
        <v>0</v>
      </c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1:23" x14ac:dyDescent="0.25">
      <c r="A195" s="19">
        <f t="shared" si="6"/>
        <v>187</v>
      </c>
      <c r="B195" s="37" t="str">
        <f>VLOOKUP(WEEKDAY(A195),Taul1!$B$3:$C$9,2,0)</f>
        <v>To</v>
      </c>
      <c r="C195" s="24">
        <f t="shared" si="5"/>
        <v>0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1:23" x14ac:dyDescent="0.25">
      <c r="A196" s="19">
        <f t="shared" si="6"/>
        <v>188</v>
      </c>
      <c r="B196" s="37" t="str">
        <f>VLOOKUP(WEEKDAY(A196),Taul1!$B$3:$C$9,2,0)</f>
        <v>Pe</v>
      </c>
      <c r="C196" s="24">
        <f t="shared" si="5"/>
        <v>0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1:23" x14ac:dyDescent="0.25">
      <c r="A197" s="19">
        <f t="shared" si="6"/>
        <v>189</v>
      </c>
      <c r="B197" s="37" t="str">
        <f>VLOOKUP(WEEKDAY(A197),Taul1!$B$3:$C$9,2,0)</f>
        <v>La</v>
      </c>
      <c r="C197" s="24">
        <f t="shared" si="5"/>
        <v>0</v>
      </c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1:23" x14ac:dyDescent="0.25">
      <c r="A198" s="19">
        <f t="shared" si="6"/>
        <v>190</v>
      </c>
      <c r="B198" s="37" t="str">
        <f>VLOOKUP(WEEKDAY(A198),Taul1!$B$3:$C$9,2,0)</f>
        <v>Su</v>
      </c>
      <c r="C198" s="24">
        <f t="shared" si="5"/>
        <v>0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1:23" x14ac:dyDescent="0.25">
      <c r="A199" s="19">
        <f t="shared" si="6"/>
        <v>191</v>
      </c>
      <c r="B199" s="37" t="str">
        <f>VLOOKUP(WEEKDAY(A199),Taul1!$B$3:$C$9,2,0)</f>
        <v>Ma</v>
      </c>
      <c r="C199" s="24">
        <f t="shared" si="5"/>
        <v>0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1:23" x14ac:dyDescent="0.25">
      <c r="A200" s="19">
        <f t="shared" si="6"/>
        <v>192</v>
      </c>
      <c r="B200" s="37" t="str">
        <f>VLOOKUP(WEEKDAY(A200),Taul1!$B$3:$C$9,2,0)</f>
        <v>Ti</v>
      </c>
      <c r="C200" s="24">
        <f t="shared" si="5"/>
        <v>0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1:23" x14ac:dyDescent="0.25">
      <c r="A201" s="19">
        <f t="shared" si="6"/>
        <v>193</v>
      </c>
      <c r="B201" s="37" t="str">
        <f>VLOOKUP(WEEKDAY(A201),Taul1!$B$3:$C$9,2,0)</f>
        <v>Ke</v>
      </c>
      <c r="C201" s="24">
        <f t="shared" ref="C201:C264" si="7">SUM(D201:W201)</f>
        <v>0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1:23" x14ac:dyDescent="0.25">
      <c r="A202" s="19">
        <f t="shared" si="6"/>
        <v>194</v>
      </c>
      <c r="B202" s="37" t="str">
        <f>VLOOKUP(WEEKDAY(A202),Taul1!$B$3:$C$9,2,0)</f>
        <v>To</v>
      </c>
      <c r="C202" s="24">
        <f t="shared" si="7"/>
        <v>0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1:23" x14ac:dyDescent="0.25">
      <c r="A203" s="19">
        <f t="shared" si="6"/>
        <v>195</v>
      </c>
      <c r="B203" s="37" t="str">
        <f>VLOOKUP(WEEKDAY(A203),Taul1!$B$3:$C$9,2,0)</f>
        <v>Pe</v>
      </c>
      <c r="C203" s="24">
        <f t="shared" si="7"/>
        <v>0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1:23" x14ac:dyDescent="0.25">
      <c r="A204" s="19">
        <f t="shared" si="6"/>
        <v>196</v>
      </c>
      <c r="B204" s="37" t="str">
        <f>VLOOKUP(WEEKDAY(A204),Taul1!$B$3:$C$9,2,0)</f>
        <v>La</v>
      </c>
      <c r="C204" s="24">
        <f t="shared" si="7"/>
        <v>0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1:23" x14ac:dyDescent="0.25">
      <c r="A205" s="19">
        <f t="shared" si="6"/>
        <v>197</v>
      </c>
      <c r="B205" s="37" t="str">
        <f>VLOOKUP(WEEKDAY(A205),Taul1!$B$3:$C$9,2,0)</f>
        <v>Su</v>
      </c>
      <c r="C205" s="24">
        <f t="shared" si="7"/>
        <v>0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1:23" x14ac:dyDescent="0.25">
      <c r="A206" s="19">
        <f t="shared" si="6"/>
        <v>198</v>
      </c>
      <c r="B206" s="37" t="str">
        <f>VLOOKUP(WEEKDAY(A206),Taul1!$B$3:$C$9,2,0)</f>
        <v>Ma</v>
      </c>
      <c r="C206" s="24">
        <f t="shared" si="7"/>
        <v>0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1:23" x14ac:dyDescent="0.25">
      <c r="A207" s="19">
        <f t="shared" si="6"/>
        <v>199</v>
      </c>
      <c r="B207" s="37" t="str">
        <f>VLOOKUP(WEEKDAY(A207),Taul1!$B$3:$C$9,2,0)</f>
        <v>Ti</v>
      </c>
      <c r="C207" s="24">
        <f t="shared" si="7"/>
        <v>0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1:23" x14ac:dyDescent="0.25">
      <c r="A208" s="19">
        <f t="shared" si="6"/>
        <v>200</v>
      </c>
      <c r="B208" s="37" t="str">
        <f>VLOOKUP(WEEKDAY(A208),Taul1!$B$3:$C$9,2,0)</f>
        <v>Ke</v>
      </c>
      <c r="C208" s="24">
        <f t="shared" si="7"/>
        <v>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1:23" x14ac:dyDescent="0.25">
      <c r="A209" s="19">
        <f t="shared" si="6"/>
        <v>201</v>
      </c>
      <c r="B209" s="37" t="str">
        <f>VLOOKUP(WEEKDAY(A209),Taul1!$B$3:$C$9,2,0)</f>
        <v>To</v>
      </c>
      <c r="C209" s="24">
        <f t="shared" si="7"/>
        <v>0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1:23" x14ac:dyDescent="0.25">
      <c r="A210" s="19">
        <f t="shared" si="6"/>
        <v>202</v>
      </c>
      <c r="B210" s="37" t="str">
        <f>VLOOKUP(WEEKDAY(A210),Taul1!$B$3:$C$9,2,0)</f>
        <v>Pe</v>
      </c>
      <c r="C210" s="24">
        <f t="shared" si="7"/>
        <v>0</v>
      </c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1:23" x14ac:dyDescent="0.25">
      <c r="A211" s="19">
        <f t="shared" si="6"/>
        <v>203</v>
      </c>
      <c r="B211" s="37" t="str">
        <f>VLOOKUP(WEEKDAY(A211),Taul1!$B$3:$C$9,2,0)</f>
        <v>La</v>
      </c>
      <c r="C211" s="24">
        <f t="shared" si="7"/>
        <v>0</v>
      </c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1:23" x14ac:dyDescent="0.25">
      <c r="A212" s="19">
        <f t="shared" si="6"/>
        <v>204</v>
      </c>
      <c r="B212" s="37" t="str">
        <f>VLOOKUP(WEEKDAY(A212),Taul1!$B$3:$C$9,2,0)</f>
        <v>Su</v>
      </c>
      <c r="C212" s="24">
        <f t="shared" si="7"/>
        <v>0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1:23" x14ac:dyDescent="0.25">
      <c r="A213" s="19">
        <f t="shared" si="6"/>
        <v>205</v>
      </c>
      <c r="B213" s="37" t="str">
        <f>VLOOKUP(WEEKDAY(A213),Taul1!$B$3:$C$9,2,0)</f>
        <v>Ma</v>
      </c>
      <c r="C213" s="24">
        <f t="shared" si="7"/>
        <v>0</v>
      </c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1:23" x14ac:dyDescent="0.25">
      <c r="A214" s="19">
        <f t="shared" si="6"/>
        <v>206</v>
      </c>
      <c r="B214" s="37" t="str">
        <f>VLOOKUP(WEEKDAY(A214),Taul1!$B$3:$C$9,2,0)</f>
        <v>Ti</v>
      </c>
      <c r="C214" s="24">
        <f t="shared" si="7"/>
        <v>0</v>
      </c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1:23" x14ac:dyDescent="0.25">
      <c r="A215" s="19">
        <f t="shared" si="6"/>
        <v>207</v>
      </c>
      <c r="B215" s="37" t="str">
        <f>VLOOKUP(WEEKDAY(A215),Taul1!$B$3:$C$9,2,0)</f>
        <v>Ke</v>
      </c>
      <c r="C215" s="24">
        <f t="shared" si="7"/>
        <v>0</v>
      </c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1:23" x14ac:dyDescent="0.25">
      <c r="A216" s="19">
        <f t="shared" si="6"/>
        <v>208</v>
      </c>
      <c r="B216" s="37" t="str">
        <f>VLOOKUP(WEEKDAY(A216),Taul1!$B$3:$C$9,2,0)</f>
        <v>To</v>
      </c>
      <c r="C216" s="24">
        <f t="shared" si="7"/>
        <v>0</v>
      </c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1:23" x14ac:dyDescent="0.25">
      <c r="A217" s="19">
        <f t="shared" si="6"/>
        <v>209</v>
      </c>
      <c r="B217" s="37" t="str">
        <f>VLOOKUP(WEEKDAY(A217),Taul1!$B$3:$C$9,2,0)</f>
        <v>Pe</v>
      </c>
      <c r="C217" s="24">
        <f t="shared" si="7"/>
        <v>0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1:23" x14ac:dyDescent="0.25">
      <c r="A218" s="19">
        <f t="shared" si="6"/>
        <v>210</v>
      </c>
      <c r="B218" s="37" t="str">
        <f>VLOOKUP(WEEKDAY(A218),Taul1!$B$3:$C$9,2,0)</f>
        <v>La</v>
      </c>
      <c r="C218" s="24">
        <f t="shared" si="7"/>
        <v>0</v>
      </c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1:23" x14ac:dyDescent="0.25">
      <c r="A219" s="19">
        <f t="shared" si="6"/>
        <v>211</v>
      </c>
      <c r="B219" s="37" t="str">
        <f>VLOOKUP(WEEKDAY(A219),Taul1!$B$3:$C$9,2,0)</f>
        <v>Su</v>
      </c>
      <c r="C219" s="24">
        <f t="shared" si="7"/>
        <v>0</v>
      </c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1:23" x14ac:dyDescent="0.25">
      <c r="A220" s="19">
        <f t="shared" si="6"/>
        <v>212</v>
      </c>
      <c r="B220" s="37" t="str">
        <f>VLOOKUP(WEEKDAY(A220),Taul1!$B$3:$C$9,2,0)</f>
        <v>Ma</v>
      </c>
      <c r="C220" s="24">
        <f t="shared" si="7"/>
        <v>0</v>
      </c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1:23" x14ac:dyDescent="0.25">
      <c r="A221" s="19">
        <f t="shared" si="6"/>
        <v>213</v>
      </c>
      <c r="B221" s="37" t="str">
        <f>VLOOKUP(WEEKDAY(A221),Taul1!$B$3:$C$9,2,0)</f>
        <v>Ti</v>
      </c>
      <c r="C221" s="24">
        <f t="shared" si="7"/>
        <v>0</v>
      </c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1:23" x14ac:dyDescent="0.25">
      <c r="A222" s="19">
        <f t="shared" si="6"/>
        <v>214</v>
      </c>
      <c r="B222" s="37" t="str">
        <f>VLOOKUP(WEEKDAY(A222),Taul1!$B$3:$C$9,2,0)</f>
        <v>Ke</v>
      </c>
      <c r="C222" s="24">
        <f t="shared" si="7"/>
        <v>0</v>
      </c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1:23" x14ac:dyDescent="0.25">
      <c r="A223" s="19">
        <f t="shared" si="6"/>
        <v>215</v>
      </c>
      <c r="B223" s="37" t="str">
        <f>VLOOKUP(WEEKDAY(A223),Taul1!$B$3:$C$9,2,0)</f>
        <v>To</v>
      </c>
      <c r="C223" s="24">
        <f t="shared" si="7"/>
        <v>0</v>
      </c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1:23" x14ac:dyDescent="0.25">
      <c r="A224" s="19">
        <f t="shared" si="6"/>
        <v>216</v>
      </c>
      <c r="B224" s="37" t="str">
        <f>VLOOKUP(WEEKDAY(A224),Taul1!$B$3:$C$9,2,0)</f>
        <v>Pe</v>
      </c>
      <c r="C224" s="24">
        <f t="shared" si="7"/>
        <v>0</v>
      </c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1:23" x14ac:dyDescent="0.25">
      <c r="A225" s="19">
        <f t="shared" si="6"/>
        <v>217</v>
      </c>
      <c r="B225" s="37" t="str">
        <f>VLOOKUP(WEEKDAY(A225),Taul1!$B$3:$C$9,2,0)</f>
        <v>La</v>
      </c>
      <c r="C225" s="24">
        <f t="shared" si="7"/>
        <v>0</v>
      </c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1:23" x14ac:dyDescent="0.25">
      <c r="A226" s="19">
        <f t="shared" ref="A226:A289" si="8">A225+1</f>
        <v>218</v>
      </c>
      <c r="B226" s="37" t="str">
        <f>VLOOKUP(WEEKDAY(A226),Taul1!$B$3:$C$9,2,0)</f>
        <v>Su</v>
      </c>
      <c r="C226" s="24">
        <f t="shared" si="7"/>
        <v>0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1:23" x14ac:dyDescent="0.25">
      <c r="A227" s="19">
        <f t="shared" si="8"/>
        <v>219</v>
      </c>
      <c r="B227" s="37" t="str">
        <f>VLOOKUP(WEEKDAY(A227),Taul1!$B$3:$C$9,2,0)</f>
        <v>Ma</v>
      </c>
      <c r="C227" s="24">
        <f t="shared" si="7"/>
        <v>0</v>
      </c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1:23" x14ac:dyDescent="0.25">
      <c r="A228" s="19">
        <f t="shared" si="8"/>
        <v>220</v>
      </c>
      <c r="B228" s="37" t="str">
        <f>VLOOKUP(WEEKDAY(A228),Taul1!$B$3:$C$9,2,0)</f>
        <v>Ti</v>
      </c>
      <c r="C228" s="24">
        <f t="shared" si="7"/>
        <v>0</v>
      </c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1:23" x14ac:dyDescent="0.25">
      <c r="A229" s="19">
        <f t="shared" si="8"/>
        <v>221</v>
      </c>
      <c r="B229" s="37" t="str">
        <f>VLOOKUP(WEEKDAY(A229),Taul1!$B$3:$C$9,2,0)</f>
        <v>Ke</v>
      </c>
      <c r="C229" s="24">
        <f t="shared" si="7"/>
        <v>0</v>
      </c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1:23" x14ac:dyDescent="0.25">
      <c r="A230" s="19">
        <f t="shared" si="8"/>
        <v>222</v>
      </c>
      <c r="B230" s="37" t="str">
        <f>VLOOKUP(WEEKDAY(A230),Taul1!$B$3:$C$9,2,0)</f>
        <v>To</v>
      </c>
      <c r="C230" s="24">
        <f t="shared" si="7"/>
        <v>0</v>
      </c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1:23" x14ac:dyDescent="0.25">
      <c r="A231" s="19">
        <f t="shared" si="8"/>
        <v>223</v>
      </c>
      <c r="B231" s="37" t="str">
        <f>VLOOKUP(WEEKDAY(A231),Taul1!$B$3:$C$9,2,0)</f>
        <v>Pe</v>
      </c>
      <c r="C231" s="24">
        <f t="shared" si="7"/>
        <v>0</v>
      </c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1:23" x14ac:dyDescent="0.25">
      <c r="A232" s="19">
        <f t="shared" si="8"/>
        <v>224</v>
      </c>
      <c r="B232" s="37" t="str">
        <f>VLOOKUP(WEEKDAY(A232),Taul1!$B$3:$C$9,2,0)</f>
        <v>La</v>
      </c>
      <c r="C232" s="24">
        <f t="shared" si="7"/>
        <v>0</v>
      </c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1:23" x14ac:dyDescent="0.25">
      <c r="A233" s="19">
        <f t="shared" si="8"/>
        <v>225</v>
      </c>
      <c r="B233" s="37" t="str">
        <f>VLOOKUP(WEEKDAY(A233),Taul1!$B$3:$C$9,2,0)</f>
        <v>Su</v>
      </c>
      <c r="C233" s="24">
        <f t="shared" si="7"/>
        <v>0</v>
      </c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1:23" x14ac:dyDescent="0.25">
      <c r="A234" s="19">
        <f t="shared" si="8"/>
        <v>226</v>
      </c>
      <c r="B234" s="37" t="str">
        <f>VLOOKUP(WEEKDAY(A234),Taul1!$B$3:$C$9,2,0)</f>
        <v>Ma</v>
      </c>
      <c r="C234" s="24">
        <f t="shared" si="7"/>
        <v>0</v>
      </c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1:23" x14ac:dyDescent="0.25">
      <c r="A235" s="19">
        <f t="shared" si="8"/>
        <v>227</v>
      </c>
      <c r="B235" s="37" t="str">
        <f>VLOOKUP(WEEKDAY(A235),Taul1!$B$3:$C$9,2,0)</f>
        <v>Ti</v>
      </c>
      <c r="C235" s="24">
        <f t="shared" si="7"/>
        <v>0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1:23" x14ac:dyDescent="0.25">
      <c r="A236" s="19">
        <f t="shared" si="8"/>
        <v>228</v>
      </c>
      <c r="B236" s="37" t="str">
        <f>VLOOKUP(WEEKDAY(A236),Taul1!$B$3:$C$9,2,0)</f>
        <v>Ke</v>
      </c>
      <c r="C236" s="24">
        <f t="shared" si="7"/>
        <v>0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1:23" x14ac:dyDescent="0.25">
      <c r="A237" s="19">
        <f t="shared" si="8"/>
        <v>229</v>
      </c>
      <c r="B237" s="37" t="str">
        <f>VLOOKUP(WEEKDAY(A237),Taul1!$B$3:$C$9,2,0)</f>
        <v>To</v>
      </c>
      <c r="C237" s="24">
        <f t="shared" si="7"/>
        <v>0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1:23" x14ac:dyDescent="0.25">
      <c r="A238" s="19">
        <f t="shared" si="8"/>
        <v>230</v>
      </c>
      <c r="B238" s="37" t="str">
        <f>VLOOKUP(WEEKDAY(A238),Taul1!$B$3:$C$9,2,0)</f>
        <v>Pe</v>
      </c>
      <c r="C238" s="24">
        <f t="shared" si="7"/>
        <v>0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1:23" x14ac:dyDescent="0.25">
      <c r="A239" s="19">
        <f t="shared" si="8"/>
        <v>231</v>
      </c>
      <c r="B239" s="37" t="str">
        <f>VLOOKUP(WEEKDAY(A239),Taul1!$B$3:$C$9,2,0)</f>
        <v>La</v>
      </c>
      <c r="C239" s="24">
        <f t="shared" si="7"/>
        <v>0</v>
      </c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1:23" x14ac:dyDescent="0.25">
      <c r="A240" s="19">
        <f t="shared" si="8"/>
        <v>232</v>
      </c>
      <c r="B240" s="37" t="str">
        <f>VLOOKUP(WEEKDAY(A240),Taul1!$B$3:$C$9,2,0)</f>
        <v>Su</v>
      </c>
      <c r="C240" s="24">
        <f t="shared" si="7"/>
        <v>0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1:23" x14ac:dyDescent="0.25">
      <c r="A241" s="19">
        <f t="shared" si="8"/>
        <v>233</v>
      </c>
      <c r="B241" s="37" t="str">
        <f>VLOOKUP(WEEKDAY(A241),Taul1!$B$3:$C$9,2,0)</f>
        <v>Ma</v>
      </c>
      <c r="C241" s="24">
        <f t="shared" si="7"/>
        <v>0</v>
      </c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1:23" x14ac:dyDescent="0.25">
      <c r="A242" s="19">
        <f t="shared" si="8"/>
        <v>234</v>
      </c>
      <c r="B242" s="37" t="str">
        <f>VLOOKUP(WEEKDAY(A242),Taul1!$B$3:$C$9,2,0)</f>
        <v>Ti</v>
      </c>
      <c r="C242" s="24">
        <f t="shared" si="7"/>
        <v>0</v>
      </c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1:23" x14ac:dyDescent="0.25">
      <c r="A243" s="19">
        <f t="shared" si="8"/>
        <v>235</v>
      </c>
      <c r="B243" s="37" t="str">
        <f>VLOOKUP(WEEKDAY(A243),Taul1!$B$3:$C$9,2,0)</f>
        <v>Ke</v>
      </c>
      <c r="C243" s="24">
        <f t="shared" si="7"/>
        <v>0</v>
      </c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1:23" x14ac:dyDescent="0.25">
      <c r="A244" s="19">
        <f t="shared" si="8"/>
        <v>236</v>
      </c>
      <c r="B244" s="37" t="str">
        <f>VLOOKUP(WEEKDAY(A244),Taul1!$B$3:$C$9,2,0)</f>
        <v>To</v>
      </c>
      <c r="C244" s="24">
        <f t="shared" si="7"/>
        <v>0</v>
      </c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1:23" x14ac:dyDescent="0.25">
      <c r="A245" s="19">
        <f t="shared" si="8"/>
        <v>237</v>
      </c>
      <c r="B245" s="37" t="str">
        <f>VLOOKUP(WEEKDAY(A245),Taul1!$B$3:$C$9,2,0)</f>
        <v>Pe</v>
      </c>
      <c r="C245" s="24">
        <f t="shared" si="7"/>
        <v>0</v>
      </c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1:23" x14ac:dyDescent="0.25">
      <c r="A246" s="19">
        <f t="shared" si="8"/>
        <v>238</v>
      </c>
      <c r="B246" s="37" t="str">
        <f>VLOOKUP(WEEKDAY(A246),Taul1!$B$3:$C$9,2,0)</f>
        <v>La</v>
      </c>
      <c r="C246" s="24">
        <f t="shared" si="7"/>
        <v>0</v>
      </c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1:23" x14ac:dyDescent="0.25">
      <c r="A247" s="19">
        <f t="shared" si="8"/>
        <v>239</v>
      </c>
      <c r="B247" s="37" t="str">
        <f>VLOOKUP(WEEKDAY(A247),Taul1!$B$3:$C$9,2,0)</f>
        <v>Su</v>
      </c>
      <c r="C247" s="24">
        <f t="shared" si="7"/>
        <v>0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1:23" x14ac:dyDescent="0.25">
      <c r="A248" s="19">
        <f t="shared" si="8"/>
        <v>240</v>
      </c>
      <c r="B248" s="37" t="str">
        <f>VLOOKUP(WEEKDAY(A248),Taul1!$B$3:$C$9,2,0)</f>
        <v>Ma</v>
      </c>
      <c r="C248" s="24">
        <f t="shared" si="7"/>
        <v>0</v>
      </c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1:23" x14ac:dyDescent="0.25">
      <c r="A249" s="19">
        <f t="shared" si="8"/>
        <v>241</v>
      </c>
      <c r="B249" s="37" t="str">
        <f>VLOOKUP(WEEKDAY(A249),Taul1!$B$3:$C$9,2,0)</f>
        <v>Ti</v>
      </c>
      <c r="C249" s="24">
        <f t="shared" si="7"/>
        <v>0</v>
      </c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1:23" x14ac:dyDescent="0.25">
      <c r="A250" s="19">
        <f t="shared" si="8"/>
        <v>242</v>
      </c>
      <c r="B250" s="37" t="str">
        <f>VLOOKUP(WEEKDAY(A250),Taul1!$B$3:$C$9,2,0)</f>
        <v>Ke</v>
      </c>
      <c r="C250" s="24">
        <f t="shared" si="7"/>
        <v>0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1:23" x14ac:dyDescent="0.25">
      <c r="A251" s="19">
        <f t="shared" si="8"/>
        <v>243</v>
      </c>
      <c r="B251" s="37" t="str">
        <f>VLOOKUP(WEEKDAY(A251),Taul1!$B$3:$C$9,2,0)</f>
        <v>To</v>
      </c>
      <c r="C251" s="24">
        <f t="shared" si="7"/>
        <v>0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1:23" x14ac:dyDescent="0.25">
      <c r="A252" s="19">
        <f t="shared" si="8"/>
        <v>244</v>
      </c>
      <c r="B252" s="37" t="str">
        <f>VLOOKUP(WEEKDAY(A252),Taul1!$B$3:$C$9,2,0)</f>
        <v>Pe</v>
      </c>
      <c r="C252" s="24">
        <f t="shared" si="7"/>
        <v>0</v>
      </c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1:23" x14ac:dyDescent="0.25">
      <c r="A253" s="19">
        <f t="shared" si="8"/>
        <v>245</v>
      </c>
      <c r="B253" s="37" t="str">
        <f>VLOOKUP(WEEKDAY(A253),Taul1!$B$3:$C$9,2,0)</f>
        <v>La</v>
      </c>
      <c r="C253" s="24">
        <f t="shared" si="7"/>
        <v>0</v>
      </c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1:23" x14ac:dyDescent="0.25">
      <c r="A254" s="19">
        <f t="shared" si="8"/>
        <v>246</v>
      </c>
      <c r="B254" s="37" t="str">
        <f>VLOOKUP(WEEKDAY(A254),Taul1!$B$3:$C$9,2,0)</f>
        <v>Su</v>
      </c>
      <c r="C254" s="24">
        <f t="shared" si="7"/>
        <v>0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1:23" x14ac:dyDescent="0.25">
      <c r="A255" s="19">
        <f t="shared" si="8"/>
        <v>247</v>
      </c>
      <c r="B255" s="37" t="str">
        <f>VLOOKUP(WEEKDAY(A255),Taul1!$B$3:$C$9,2,0)</f>
        <v>Ma</v>
      </c>
      <c r="C255" s="24">
        <f t="shared" si="7"/>
        <v>0</v>
      </c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1:23" x14ac:dyDescent="0.25">
      <c r="A256" s="19">
        <f t="shared" si="8"/>
        <v>248</v>
      </c>
      <c r="B256" s="37" t="str">
        <f>VLOOKUP(WEEKDAY(A256),Taul1!$B$3:$C$9,2,0)</f>
        <v>Ti</v>
      </c>
      <c r="C256" s="24">
        <f t="shared" si="7"/>
        <v>0</v>
      </c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1:23" x14ac:dyDescent="0.25">
      <c r="A257" s="19">
        <f t="shared" si="8"/>
        <v>249</v>
      </c>
      <c r="B257" s="37" t="str">
        <f>VLOOKUP(WEEKDAY(A257),Taul1!$B$3:$C$9,2,0)</f>
        <v>Ke</v>
      </c>
      <c r="C257" s="24">
        <f t="shared" si="7"/>
        <v>0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1:23" x14ac:dyDescent="0.25">
      <c r="A258" s="19">
        <f t="shared" si="8"/>
        <v>250</v>
      </c>
      <c r="B258" s="37" t="str">
        <f>VLOOKUP(WEEKDAY(A258),Taul1!$B$3:$C$9,2,0)</f>
        <v>To</v>
      </c>
      <c r="C258" s="24">
        <f t="shared" si="7"/>
        <v>0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1:23" x14ac:dyDescent="0.25">
      <c r="A259" s="19">
        <f t="shared" si="8"/>
        <v>251</v>
      </c>
      <c r="B259" s="37" t="str">
        <f>VLOOKUP(WEEKDAY(A259),Taul1!$B$3:$C$9,2,0)</f>
        <v>Pe</v>
      </c>
      <c r="C259" s="24">
        <f t="shared" si="7"/>
        <v>0</v>
      </c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1:23" x14ac:dyDescent="0.25">
      <c r="A260" s="19">
        <f t="shared" si="8"/>
        <v>252</v>
      </c>
      <c r="B260" s="37" t="str">
        <f>VLOOKUP(WEEKDAY(A260),Taul1!$B$3:$C$9,2,0)</f>
        <v>La</v>
      </c>
      <c r="C260" s="24">
        <f t="shared" si="7"/>
        <v>0</v>
      </c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1:23" x14ac:dyDescent="0.25">
      <c r="A261" s="19">
        <f t="shared" si="8"/>
        <v>253</v>
      </c>
      <c r="B261" s="37" t="str">
        <f>VLOOKUP(WEEKDAY(A261),Taul1!$B$3:$C$9,2,0)</f>
        <v>Su</v>
      </c>
      <c r="C261" s="24">
        <f t="shared" si="7"/>
        <v>0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1:23" x14ac:dyDescent="0.25">
      <c r="A262" s="19">
        <f t="shared" si="8"/>
        <v>254</v>
      </c>
      <c r="B262" s="37" t="str">
        <f>VLOOKUP(WEEKDAY(A262),Taul1!$B$3:$C$9,2,0)</f>
        <v>Ma</v>
      </c>
      <c r="C262" s="24">
        <f t="shared" si="7"/>
        <v>0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1:23" x14ac:dyDescent="0.25">
      <c r="A263" s="19">
        <f t="shared" si="8"/>
        <v>255</v>
      </c>
      <c r="B263" s="37" t="str">
        <f>VLOOKUP(WEEKDAY(A263),Taul1!$B$3:$C$9,2,0)</f>
        <v>Ti</v>
      </c>
      <c r="C263" s="24">
        <f t="shared" si="7"/>
        <v>0</v>
      </c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1:23" x14ac:dyDescent="0.25">
      <c r="A264" s="19">
        <f t="shared" si="8"/>
        <v>256</v>
      </c>
      <c r="B264" s="37" t="str">
        <f>VLOOKUP(WEEKDAY(A264),Taul1!$B$3:$C$9,2,0)</f>
        <v>Ke</v>
      </c>
      <c r="C264" s="24">
        <f t="shared" si="7"/>
        <v>0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1:23" x14ac:dyDescent="0.25">
      <c r="A265" s="19">
        <f t="shared" si="8"/>
        <v>257</v>
      </c>
      <c r="B265" s="37" t="str">
        <f>VLOOKUP(WEEKDAY(A265),Taul1!$B$3:$C$9,2,0)</f>
        <v>To</v>
      </c>
      <c r="C265" s="24">
        <f t="shared" ref="C265:C328" si="9">SUM(D265:W265)</f>
        <v>0</v>
      </c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1:23" x14ac:dyDescent="0.25">
      <c r="A266" s="19">
        <f t="shared" si="8"/>
        <v>258</v>
      </c>
      <c r="B266" s="37" t="str">
        <f>VLOOKUP(WEEKDAY(A266),Taul1!$B$3:$C$9,2,0)</f>
        <v>Pe</v>
      </c>
      <c r="C266" s="24">
        <f t="shared" si="9"/>
        <v>0</v>
      </c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1:23" x14ac:dyDescent="0.25">
      <c r="A267" s="19">
        <f t="shared" si="8"/>
        <v>259</v>
      </c>
      <c r="B267" s="37" t="str">
        <f>VLOOKUP(WEEKDAY(A267),Taul1!$B$3:$C$9,2,0)</f>
        <v>La</v>
      </c>
      <c r="C267" s="24">
        <f t="shared" si="9"/>
        <v>0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1:23" x14ac:dyDescent="0.25">
      <c r="A268" s="19">
        <f t="shared" si="8"/>
        <v>260</v>
      </c>
      <c r="B268" s="37" t="str">
        <f>VLOOKUP(WEEKDAY(A268),Taul1!$B$3:$C$9,2,0)</f>
        <v>Su</v>
      </c>
      <c r="C268" s="24">
        <f t="shared" si="9"/>
        <v>0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1:23" x14ac:dyDescent="0.25">
      <c r="A269" s="19">
        <f t="shared" si="8"/>
        <v>261</v>
      </c>
      <c r="B269" s="37" t="str">
        <f>VLOOKUP(WEEKDAY(A269),Taul1!$B$3:$C$9,2,0)</f>
        <v>Ma</v>
      </c>
      <c r="C269" s="24">
        <f t="shared" si="9"/>
        <v>0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1:23" x14ac:dyDescent="0.25">
      <c r="A270" s="19">
        <f t="shared" si="8"/>
        <v>262</v>
      </c>
      <c r="B270" s="37" t="str">
        <f>VLOOKUP(WEEKDAY(A270),Taul1!$B$3:$C$9,2,0)</f>
        <v>Ti</v>
      </c>
      <c r="C270" s="24">
        <f t="shared" si="9"/>
        <v>0</v>
      </c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1:23" x14ac:dyDescent="0.25">
      <c r="A271" s="19">
        <f t="shared" si="8"/>
        <v>263</v>
      </c>
      <c r="B271" s="37" t="str">
        <f>VLOOKUP(WEEKDAY(A271),Taul1!$B$3:$C$9,2,0)</f>
        <v>Ke</v>
      </c>
      <c r="C271" s="24">
        <f t="shared" si="9"/>
        <v>0</v>
      </c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1:23" x14ac:dyDescent="0.25">
      <c r="A272" s="19">
        <f t="shared" si="8"/>
        <v>264</v>
      </c>
      <c r="B272" s="37" t="str">
        <f>VLOOKUP(WEEKDAY(A272),Taul1!$B$3:$C$9,2,0)</f>
        <v>To</v>
      </c>
      <c r="C272" s="24">
        <f t="shared" si="9"/>
        <v>0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1:23" x14ac:dyDescent="0.25">
      <c r="A273" s="19">
        <f t="shared" si="8"/>
        <v>265</v>
      </c>
      <c r="B273" s="37" t="str">
        <f>VLOOKUP(WEEKDAY(A273),Taul1!$B$3:$C$9,2,0)</f>
        <v>Pe</v>
      </c>
      <c r="C273" s="24">
        <f t="shared" si="9"/>
        <v>0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  <row r="274" spans="1:23" x14ac:dyDescent="0.25">
      <c r="A274" s="19">
        <f t="shared" si="8"/>
        <v>266</v>
      </c>
      <c r="B274" s="37" t="str">
        <f>VLOOKUP(WEEKDAY(A274),Taul1!$B$3:$C$9,2,0)</f>
        <v>La</v>
      </c>
      <c r="C274" s="24">
        <f t="shared" si="9"/>
        <v>0</v>
      </c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</row>
    <row r="275" spans="1:23" x14ac:dyDescent="0.25">
      <c r="A275" s="19">
        <f t="shared" si="8"/>
        <v>267</v>
      </c>
      <c r="B275" s="37" t="str">
        <f>VLOOKUP(WEEKDAY(A275),Taul1!$B$3:$C$9,2,0)</f>
        <v>Su</v>
      </c>
      <c r="C275" s="24">
        <f t="shared" si="9"/>
        <v>0</v>
      </c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</row>
    <row r="276" spans="1:23" x14ac:dyDescent="0.25">
      <c r="A276" s="19">
        <f t="shared" si="8"/>
        <v>268</v>
      </c>
      <c r="B276" s="37" t="str">
        <f>VLOOKUP(WEEKDAY(A276),Taul1!$B$3:$C$9,2,0)</f>
        <v>Ma</v>
      </c>
      <c r="C276" s="24">
        <f t="shared" si="9"/>
        <v>0</v>
      </c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</row>
    <row r="277" spans="1:23" x14ac:dyDescent="0.25">
      <c r="A277" s="19">
        <f t="shared" si="8"/>
        <v>269</v>
      </c>
      <c r="B277" s="37" t="str">
        <f>VLOOKUP(WEEKDAY(A277),Taul1!$B$3:$C$9,2,0)</f>
        <v>Ti</v>
      </c>
      <c r="C277" s="24">
        <f t="shared" si="9"/>
        <v>0</v>
      </c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</row>
    <row r="278" spans="1:23" x14ac:dyDescent="0.25">
      <c r="A278" s="19">
        <f t="shared" si="8"/>
        <v>270</v>
      </c>
      <c r="B278" s="37" t="str">
        <f>VLOOKUP(WEEKDAY(A278),Taul1!$B$3:$C$9,2,0)</f>
        <v>Ke</v>
      </c>
      <c r="C278" s="24">
        <f t="shared" si="9"/>
        <v>0</v>
      </c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</row>
    <row r="279" spans="1:23" x14ac:dyDescent="0.25">
      <c r="A279" s="19">
        <f t="shared" si="8"/>
        <v>271</v>
      </c>
      <c r="B279" s="37" t="str">
        <f>VLOOKUP(WEEKDAY(A279),Taul1!$B$3:$C$9,2,0)</f>
        <v>To</v>
      </c>
      <c r="C279" s="24">
        <f t="shared" si="9"/>
        <v>0</v>
      </c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</row>
    <row r="280" spans="1:23" x14ac:dyDescent="0.25">
      <c r="A280" s="19">
        <f t="shared" si="8"/>
        <v>272</v>
      </c>
      <c r="B280" s="37" t="str">
        <f>VLOOKUP(WEEKDAY(A280),Taul1!$B$3:$C$9,2,0)</f>
        <v>Pe</v>
      </c>
      <c r="C280" s="24">
        <f t="shared" si="9"/>
        <v>0</v>
      </c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</row>
    <row r="281" spans="1:23" x14ac:dyDescent="0.25">
      <c r="A281" s="19">
        <f t="shared" si="8"/>
        <v>273</v>
      </c>
      <c r="B281" s="37" t="str">
        <f>VLOOKUP(WEEKDAY(A281),Taul1!$B$3:$C$9,2,0)</f>
        <v>La</v>
      </c>
      <c r="C281" s="24">
        <f t="shared" si="9"/>
        <v>0</v>
      </c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</row>
    <row r="282" spans="1:23" x14ac:dyDescent="0.25">
      <c r="A282" s="19">
        <f t="shared" si="8"/>
        <v>274</v>
      </c>
      <c r="B282" s="37" t="str">
        <f>VLOOKUP(WEEKDAY(A282),Taul1!$B$3:$C$9,2,0)</f>
        <v>Su</v>
      </c>
      <c r="C282" s="24">
        <f t="shared" si="9"/>
        <v>0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</row>
    <row r="283" spans="1:23" x14ac:dyDescent="0.25">
      <c r="A283" s="19">
        <f t="shared" si="8"/>
        <v>275</v>
      </c>
      <c r="B283" s="37" t="str">
        <f>VLOOKUP(WEEKDAY(A283),Taul1!$B$3:$C$9,2,0)</f>
        <v>Ma</v>
      </c>
      <c r="C283" s="24">
        <f t="shared" si="9"/>
        <v>0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</row>
    <row r="284" spans="1:23" x14ac:dyDescent="0.25">
      <c r="A284" s="19">
        <f t="shared" si="8"/>
        <v>276</v>
      </c>
      <c r="B284" s="37" t="str">
        <f>VLOOKUP(WEEKDAY(A284),Taul1!$B$3:$C$9,2,0)</f>
        <v>Ti</v>
      </c>
      <c r="C284" s="24">
        <f t="shared" si="9"/>
        <v>0</v>
      </c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</row>
    <row r="285" spans="1:23" x14ac:dyDescent="0.25">
      <c r="A285" s="19">
        <f t="shared" si="8"/>
        <v>277</v>
      </c>
      <c r="B285" s="37" t="str">
        <f>VLOOKUP(WEEKDAY(A285),Taul1!$B$3:$C$9,2,0)</f>
        <v>Ke</v>
      </c>
      <c r="C285" s="24">
        <f t="shared" si="9"/>
        <v>0</v>
      </c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</row>
    <row r="286" spans="1:23" x14ac:dyDescent="0.25">
      <c r="A286" s="19">
        <f t="shared" si="8"/>
        <v>278</v>
      </c>
      <c r="B286" s="37" t="str">
        <f>VLOOKUP(WEEKDAY(A286),Taul1!$B$3:$C$9,2,0)</f>
        <v>To</v>
      </c>
      <c r="C286" s="24">
        <f t="shared" si="9"/>
        <v>0</v>
      </c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</row>
    <row r="287" spans="1:23" x14ac:dyDescent="0.25">
      <c r="A287" s="19">
        <f t="shared" si="8"/>
        <v>279</v>
      </c>
      <c r="B287" s="37" t="str">
        <f>VLOOKUP(WEEKDAY(A287),Taul1!$B$3:$C$9,2,0)</f>
        <v>Pe</v>
      </c>
      <c r="C287" s="24">
        <f t="shared" si="9"/>
        <v>0</v>
      </c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</row>
    <row r="288" spans="1:23" x14ac:dyDescent="0.25">
      <c r="A288" s="19">
        <f t="shared" si="8"/>
        <v>280</v>
      </c>
      <c r="B288" s="37" t="str">
        <f>VLOOKUP(WEEKDAY(A288),Taul1!$B$3:$C$9,2,0)</f>
        <v>La</v>
      </c>
      <c r="C288" s="24">
        <f t="shared" si="9"/>
        <v>0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</row>
    <row r="289" spans="1:23" x14ac:dyDescent="0.25">
      <c r="A289" s="19">
        <f t="shared" si="8"/>
        <v>281</v>
      </c>
      <c r="B289" s="37" t="str">
        <f>VLOOKUP(WEEKDAY(A289),Taul1!$B$3:$C$9,2,0)</f>
        <v>Su</v>
      </c>
      <c r="C289" s="24">
        <f t="shared" si="9"/>
        <v>0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</row>
    <row r="290" spans="1:23" x14ac:dyDescent="0.25">
      <c r="A290" s="19">
        <f t="shared" ref="A290:A353" si="10">A289+1</f>
        <v>282</v>
      </c>
      <c r="B290" s="37" t="str">
        <f>VLOOKUP(WEEKDAY(A290),Taul1!$B$3:$C$9,2,0)</f>
        <v>Ma</v>
      </c>
      <c r="C290" s="24">
        <f t="shared" si="9"/>
        <v>0</v>
      </c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</row>
    <row r="291" spans="1:23" x14ac:dyDescent="0.25">
      <c r="A291" s="19">
        <f t="shared" si="10"/>
        <v>283</v>
      </c>
      <c r="B291" s="37" t="str">
        <f>VLOOKUP(WEEKDAY(A291),Taul1!$B$3:$C$9,2,0)</f>
        <v>Ti</v>
      </c>
      <c r="C291" s="24">
        <f t="shared" si="9"/>
        <v>0</v>
      </c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</row>
    <row r="292" spans="1:23" x14ac:dyDescent="0.25">
      <c r="A292" s="19">
        <f t="shared" si="10"/>
        <v>284</v>
      </c>
      <c r="B292" s="37" t="str">
        <f>VLOOKUP(WEEKDAY(A292),Taul1!$B$3:$C$9,2,0)</f>
        <v>Ke</v>
      </c>
      <c r="C292" s="24">
        <f t="shared" si="9"/>
        <v>0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</row>
    <row r="293" spans="1:23" x14ac:dyDescent="0.25">
      <c r="A293" s="19">
        <f t="shared" si="10"/>
        <v>285</v>
      </c>
      <c r="B293" s="37" t="str">
        <f>VLOOKUP(WEEKDAY(A293),Taul1!$B$3:$C$9,2,0)</f>
        <v>To</v>
      </c>
      <c r="C293" s="24">
        <f t="shared" si="9"/>
        <v>0</v>
      </c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</row>
    <row r="294" spans="1:23" x14ac:dyDescent="0.25">
      <c r="A294" s="19">
        <f t="shared" si="10"/>
        <v>286</v>
      </c>
      <c r="B294" s="37" t="str">
        <f>VLOOKUP(WEEKDAY(A294),Taul1!$B$3:$C$9,2,0)</f>
        <v>Pe</v>
      </c>
      <c r="C294" s="24">
        <f t="shared" si="9"/>
        <v>0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</row>
    <row r="295" spans="1:23" x14ac:dyDescent="0.25">
      <c r="A295" s="19">
        <f t="shared" si="10"/>
        <v>287</v>
      </c>
      <c r="B295" s="37" t="str">
        <f>VLOOKUP(WEEKDAY(A295),Taul1!$B$3:$C$9,2,0)</f>
        <v>La</v>
      </c>
      <c r="C295" s="24">
        <f t="shared" si="9"/>
        <v>0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</row>
    <row r="296" spans="1:23" x14ac:dyDescent="0.25">
      <c r="A296" s="19">
        <f t="shared" si="10"/>
        <v>288</v>
      </c>
      <c r="B296" s="37" t="str">
        <f>VLOOKUP(WEEKDAY(A296),Taul1!$B$3:$C$9,2,0)</f>
        <v>Su</v>
      </c>
      <c r="C296" s="24">
        <f t="shared" si="9"/>
        <v>0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</row>
    <row r="297" spans="1:23" x14ac:dyDescent="0.25">
      <c r="A297" s="19">
        <f t="shared" si="10"/>
        <v>289</v>
      </c>
      <c r="B297" s="37" t="str">
        <f>VLOOKUP(WEEKDAY(A297),Taul1!$B$3:$C$9,2,0)</f>
        <v>Ma</v>
      </c>
      <c r="C297" s="24">
        <f t="shared" si="9"/>
        <v>0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</row>
    <row r="298" spans="1:23" x14ac:dyDescent="0.25">
      <c r="A298" s="19">
        <f t="shared" si="10"/>
        <v>290</v>
      </c>
      <c r="B298" s="37" t="str">
        <f>VLOOKUP(WEEKDAY(A298),Taul1!$B$3:$C$9,2,0)</f>
        <v>Ti</v>
      </c>
      <c r="C298" s="24">
        <f t="shared" si="9"/>
        <v>0</v>
      </c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</row>
    <row r="299" spans="1:23" x14ac:dyDescent="0.25">
      <c r="A299" s="19">
        <f t="shared" si="10"/>
        <v>291</v>
      </c>
      <c r="B299" s="37" t="str">
        <f>VLOOKUP(WEEKDAY(A299),Taul1!$B$3:$C$9,2,0)</f>
        <v>Ke</v>
      </c>
      <c r="C299" s="24">
        <f t="shared" si="9"/>
        <v>0</v>
      </c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</row>
    <row r="300" spans="1:23" x14ac:dyDescent="0.25">
      <c r="A300" s="19">
        <f t="shared" si="10"/>
        <v>292</v>
      </c>
      <c r="B300" s="37" t="str">
        <f>VLOOKUP(WEEKDAY(A300),Taul1!$B$3:$C$9,2,0)</f>
        <v>To</v>
      </c>
      <c r="C300" s="24">
        <f t="shared" si="9"/>
        <v>0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</row>
    <row r="301" spans="1:23" x14ac:dyDescent="0.25">
      <c r="A301" s="19">
        <f t="shared" si="10"/>
        <v>293</v>
      </c>
      <c r="B301" s="37" t="str">
        <f>VLOOKUP(WEEKDAY(A301),Taul1!$B$3:$C$9,2,0)</f>
        <v>Pe</v>
      </c>
      <c r="C301" s="24">
        <f t="shared" si="9"/>
        <v>0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</row>
    <row r="302" spans="1:23" x14ac:dyDescent="0.25">
      <c r="A302" s="19">
        <f t="shared" si="10"/>
        <v>294</v>
      </c>
      <c r="B302" s="37" t="str">
        <f>VLOOKUP(WEEKDAY(A302),Taul1!$B$3:$C$9,2,0)</f>
        <v>La</v>
      </c>
      <c r="C302" s="24">
        <f t="shared" si="9"/>
        <v>0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</row>
    <row r="303" spans="1:23" x14ac:dyDescent="0.25">
      <c r="A303" s="19">
        <f t="shared" si="10"/>
        <v>295</v>
      </c>
      <c r="B303" s="37" t="str">
        <f>VLOOKUP(WEEKDAY(A303),Taul1!$B$3:$C$9,2,0)</f>
        <v>Su</v>
      </c>
      <c r="C303" s="24">
        <f t="shared" si="9"/>
        <v>0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</row>
    <row r="304" spans="1:23" x14ac:dyDescent="0.25">
      <c r="A304" s="19">
        <f t="shared" si="10"/>
        <v>296</v>
      </c>
      <c r="B304" s="37" t="str">
        <f>VLOOKUP(WEEKDAY(A304),Taul1!$B$3:$C$9,2,0)</f>
        <v>Ma</v>
      </c>
      <c r="C304" s="24">
        <f t="shared" si="9"/>
        <v>0</v>
      </c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</row>
    <row r="305" spans="1:23" x14ac:dyDescent="0.25">
      <c r="A305" s="19">
        <f t="shared" si="10"/>
        <v>297</v>
      </c>
      <c r="B305" s="37" t="str">
        <f>VLOOKUP(WEEKDAY(A305),Taul1!$B$3:$C$9,2,0)</f>
        <v>Ti</v>
      </c>
      <c r="C305" s="24">
        <f t="shared" si="9"/>
        <v>0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</row>
    <row r="306" spans="1:23" x14ac:dyDescent="0.25">
      <c r="A306" s="19">
        <f t="shared" si="10"/>
        <v>298</v>
      </c>
      <c r="B306" s="37" t="str">
        <f>VLOOKUP(WEEKDAY(A306),Taul1!$B$3:$C$9,2,0)</f>
        <v>Ke</v>
      </c>
      <c r="C306" s="24">
        <f t="shared" si="9"/>
        <v>0</v>
      </c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</row>
    <row r="307" spans="1:23" x14ac:dyDescent="0.25">
      <c r="A307" s="19">
        <f t="shared" si="10"/>
        <v>299</v>
      </c>
      <c r="B307" s="37" t="str">
        <f>VLOOKUP(WEEKDAY(A307),Taul1!$B$3:$C$9,2,0)</f>
        <v>To</v>
      </c>
      <c r="C307" s="24">
        <f t="shared" si="9"/>
        <v>0</v>
      </c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</row>
    <row r="308" spans="1:23" x14ac:dyDescent="0.25">
      <c r="A308" s="19">
        <f t="shared" si="10"/>
        <v>300</v>
      </c>
      <c r="B308" s="37" t="str">
        <f>VLOOKUP(WEEKDAY(A308),Taul1!$B$3:$C$9,2,0)</f>
        <v>Pe</v>
      </c>
      <c r="C308" s="24">
        <f t="shared" si="9"/>
        <v>0</v>
      </c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</row>
    <row r="309" spans="1:23" x14ac:dyDescent="0.25">
      <c r="A309" s="19">
        <f t="shared" si="10"/>
        <v>301</v>
      </c>
      <c r="B309" s="37" t="str">
        <f>VLOOKUP(WEEKDAY(A309),Taul1!$B$3:$C$9,2,0)</f>
        <v>La</v>
      </c>
      <c r="C309" s="24">
        <f t="shared" si="9"/>
        <v>0</v>
      </c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</row>
    <row r="310" spans="1:23" x14ac:dyDescent="0.25">
      <c r="A310" s="19">
        <f t="shared" si="10"/>
        <v>302</v>
      </c>
      <c r="B310" s="37" t="str">
        <f>VLOOKUP(WEEKDAY(A310),Taul1!$B$3:$C$9,2,0)</f>
        <v>Su</v>
      </c>
      <c r="C310" s="24">
        <f t="shared" si="9"/>
        <v>0</v>
      </c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</row>
    <row r="311" spans="1:23" x14ac:dyDescent="0.25">
      <c r="A311" s="19">
        <f t="shared" si="10"/>
        <v>303</v>
      </c>
      <c r="B311" s="37" t="str">
        <f>VLOOKUP(WEEKDAY(A311),Taul1!$B$3:$C$9,2,0)</f>
        <v>Ma</v>
      </c>
      <c r="C311" s="24">
        <f t="shared" si="9"/>
        <v>0</v>
      </c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</row>
    <row r="312" spans="1:23" x14ac:dyDescent="0.25">
      <c r="A312" s="19">
        <f t="shared" si="10"/>
        <v>304</v>
      </c>
      <c r="B312" s="37" t="str">
        <f>VLOOKUP(WEEKDAY(A312),Taul1!$B$3:$C$9,2,0)</f>
        <v>Ti</v>
      </c>
      <c r="C312" s="24">
        <f t="shared" si="9"/>
        <v>0</v>
      </c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</row>
    <row r="313" spans="1:23" x14ac:dyDescent="0.25">
      <c r="A313" s="19">
        <f t="shared" si="10"/>
        <v>305</v>
      </c>
      <c r="B313" s="37" t="str">
        <f>VLOOKUP(WEEKDAY(A313),Taul1!$B$3:$C$9,2,0)</f>
        <v>Ke</v>
      </c>
      <c r="C313" s="24">
        <f t="shared" si="9"/>
        <v>0</v>
      </c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</row>
    <row r="314" spans="1:23" x14ac:dyDescent="0.25">
      <c r="A314" s="19">
        <f t="shared" si="10"/>
        <v>306</v>
      </c>
      <c r="B314" s="37" t="str">
        <f>VLOOKUP(WEEKDAY(A314),Taul1!$B$3:$C$9,2,0)</f>
        <v>To</v>
      </c>
      <c r="C314" s="24">
        <f t="shared" si="9"/>
        <v>0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</row>
    <row r="315" spans="1:23" x14ac:dyDescent="0.25">
      <c r="A315" s="19">
        <f t="shared" si="10"/>
        <v>307</v>
      </c>
      <c r="B315" s="37" t="str">
        <f>VLOOKUP(WEEKDAY(A315),Taul1!$B$3:$C$9,2,0)</f>
        <v>Pe</v>
      </c>
      <c r="C315" s="24">
        <f t="shared" si="9"/>
        <v>0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</row>
    <row r="316" spans="1:23" x14ac:dyDescent="0.25">
      <c r="A316" s="19">
        <f t="shared" si="10"/>
        <v>308</v>
      </c>
      <c r="B316" s="37" t="str">
        <f>VLOOKUP(WEEKDAY(A316),Taul1!$B$3:$C$9,2,0)</f>
        <v>La</v>
      </c>
      <c r="C316" s="24">
        <f t="shared" si="9"/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</row>
    <row r="317" spans="1:23" x14ac:dyDescent="0.25">
      <c r="A317" s="19">
        <f t="shared" si="10"/>
        <v>309</v>
      </c>
      <c r="B317" s="37" t="str">
        <f>VLOOKUP(WEEKDAY(A317),Taul1!$B$3:$C$9,2,0)</f>
        <v>Su</v>
      </c>
      <c r="C317" s="24">
        <f t="shared" si="9"/>
        <v>0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</row>
    <row r="318" spans="1:23" x14ac:dyDescent="0.25">
      <c r="A318" s="19">
        <f t="shared" si="10"/>
        <v>310</v>
      </c>
      <c r="B318" s="37" t="str">
        <f>VLOOKUP(WEEKDAY(A318),Taul1!$B$3:$C$9,2,0)</f>
        <v>Ma</v>
      </c>
      <c r="C318" s="24">
        <f t="shared" si="9"/>
        <v>0</v>
      </c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</row>
    <row r="319" spans="1:23" x14ac:dyDescent="0.25">
      <c r="A319" s="19">
        <f t="shared" si="10"/>
        <v>311</v>
      </c>
      <c r="B319" s="37" t="str">
        <f>VLOOKUP(WEEKDAY(A319),Taul1!$B$3:$C$9,2,0)</f>
        <v>Ti</v>
      </c>
      <c r="C319" s="24">
        <f t="shared" si="9"/>
        <v>0</v>
      </c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</row>
    <row r="320" spans="1:23" x14ac:dyDescent="0.25">
      <c r="A320" s="19">
        <f t="shared" si="10"/>
        <v>312</v>
      </c>
      <c r="B320" s="37" t="str">
        <f>VLOOKUP(WEEKDAY(A320),Taul1!$B$3:$C$9,2,0)</f>
        <v>Ke</v>
      </c>
      <c r="C320" s="24">
        <f t="shared" si="9"/>
        <v>0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</row>
    <row r="321" spans="1:23" x14ac:dyDescent="0.25">
      <c r="A321" s="19">
        <f t="shared" si="10"/>
        <v>313</v>
      </c>
      <c r="B321" s="37" t="str">
        <f>VLOOKUP(WEEKDAY(A321),Taul1!$B$3:$C$9,2,0)</f>
        <v>To</v>
      </c>
      <c r="C321" s="24">
        <f t="shared" si="9"/>
        <v>0</v>
      </c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</row>
    <row r="322" spans="1:23" x14ac:dyDescent="0.25">
      <c r="A322" s="19">
        <f t="shared" si="10"/>
        <v>314</v>
      </c>
      <c r="B322" s="37" t="str">
        <f>VLOOKUP(WEEKDAY(A322),Taul1!$B$3:$C$9,2,0)</f>
        <v>Pe</v>
      </c>
      <c r="C322" s="24">
        <f t="shared" si="9"/>
        <v>0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1:23" x14ac:dyDescent="0.25">
      <c r="A323" s="19">
        <f t="shared" si="10"/>
        <v>315</v>
      </c>
      <c r="B323" s="37" t="str">
        <f>VLOOKUP(WEEKDAY(A323),Taul1!$B$3:$C$9,2,0)</f>
        <v>La</v>
      </c>
      <c r="C323" s="24">
        <f t="shared" si="9"/>
        <v>0</v>
      </c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1:23" x14ac:dyDescent="0.25">
      <c r="A324" s="19">
        <f t="shared" si="10"/>
        <v>316</v>
      </c>
      <c r="B324" s="37" t="str">
        <f>VLOOKUP(WEEKDAY(A324),Taul1!$B$3:$C$9,2,0)</f>
        <v>Su</v>
      </c>
      <c r="C324" s="24">
        <f t="shared" si="9"/>
        <v>0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1:23" x14ac:dyDescent="0.25">
      <c r="A325" s="19">
        <f t="shared" si="10"/>
        <v>317</v>
      </c>
      <c r="B325" s="37" t="str">
        <f>VLOOKUP(WEEKDAY(A325),Taul1!$B$3:$C$9,2,0)</f>
        <v>Ma</v>
      </c>
      <c r="C325" s="24">
        <f t="shared" si="9"/>
        <v>0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1:23" x14ac:dyDescent="0.25">
      <c r="A326" s="19">
        <f t="shared" si="10"/>
        <v>318</v>
      </c>
      <c r="B326" s="37" t="str">
        <f>VLOOKUP(WEEKDAY(A326),Taul1!$B$3:$C$9,2,0)</f>
        <v>Ti</v>
      </c>
      <c r="C326" s="24">
        <f t="shared" si="9"/>
        <v>0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1:23" x14ac:dyDescent="0.25">
      <c r="A327" s="19">
        <f t="shared" si="10"/>
        <v>319</v>
      </c>
      <c r="B327" s="37" t="str">
        <f>VLOOKUP(WEEKDAY(A327),Taul1!$B$3:$C$9,2,0)</f>
        <v>Ke</v>
      </c>
      <c r="C327" s="24">
        <f t="shared" si="9"/>
        <v>0</v>
      </c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1:23" x14ac:dyDescent="0.25">
      <c r="A328" s="19">
        <f t="shared" si="10"/>
        <v>320</v>
      </c>
      <c r="B328" s="37" t="str">
        <f>VLOOKUP(WEEKDAY(A328),Taul1!$B$3:$C$9,2,0)</f>
        <v>To</v>
      </c>
      <c r="C328" s="24">
        <f t="shared" si="9"/>
        <v>0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1:23" x14ac:dyDescent="0.25">
      <c r="A329" s="19">
        <f t="shared" si="10"/>
        <v>321</v>
      </c>
      <c r="B329" s="37" t="str">
        <f>VLOOKUP(WEEKDAY(A329),Taul1!$B$3:$C$9,2,0)</f>
        <v>Pe</v>
      </c>
      <c r="C329" s="24">
        <f t="shared" ref="C329:C372" si="11">SUM(D329:W329)</f>
        <v>0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1:23" x14ac:dyDescent="0.25">
      <c r="A330" s="19">
        <f t="shared" si="10"/>
        <v>322</v>
      </c>
      <c r="B330" s="37" t="str">
        <f>VLOOKUP(WEEKDAY(A330),Taul1!$B$3:$C$9,2,0)</f>
        <v>La</v>
      </c>
      <c r="C330" s="24">
        <f t="shared" si="11"/>
        <v>0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1:23" x14ac:dyDescent="0.25">
      <c r="A331" s="19">
        <f t="shared" si="10"/>
        <v>323</v>
      </c>
      <c r="B331" s="37" t="str">
        <f>VLOOKUP(WEEKDAY(A331),Taul1!$B$3:$C$9,2,0)</f>
        <v>Su</v>
      </c>
      <c r="C331" s="24">
        <f t="shared" si="11"/>
        <v>0</v>
      </c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1:23" x14ac:dyDescent="0.25">
      <c r="A332" s="19">
        <f t="shared" si="10"/>
        <v>324</v>
      </c>
      <c r="B332" s="37" t="str">
        <f>VLOOKUP(WEEKDAY(A332),Taul1!$B$3:$C$9,2,0)</f>
        <v>Ma</v>
      </c>
      <c r="C332" s="24">
        <f t="shared" si="11"/>
        <v>0</v>
      </c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1:23" x14ac:dyDescent="0.25">
      <c r="A333" s="19">
        <f t="shared" si="10"/>
        <v>325</v>
      </c>
      <c r="B333" s="37" t="str">
        <f>VLOOKUP(WEEKDAY(A333),Taul1!$B$3:$C$9,2,0)</f>
        <v>Ti</v>
      </c>
      <c r="C333" s="24">
        <f t="shared" si="11"/>
        <v>0</v>
      </c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3" x14ac:dyDescent="0.25">
      <c r="A334" s="19">
        <f t="shared" si="10"/>
        <v>326</v>
      </c>
      <c r="B334" s="37" t="str">
        <f>VLOOKUP(WEEKDAY(A334),Taul1!$B$3:$C$9,2,0)</f>
        <v>Ke</v>
      </c>
      <c r="C334" s="24">
        <f t="shared" si="11"/>
        <v>0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3" x14ac:dyDescent="0.25">
      <c r="A335" s="19">
        <f t="shared" si="10"/>
        <v>327</v>
      </c>
      <c r="B335" s="37" t="str">
        <f>VLOOKUP(WEEKDAY(A335),Taul1!$B$3:$C$9,2,0)</f>
        <v>To</v>
      </c>
      <c r="C335" s="24">
        <f t="shared" si="11"/>
        <v>0</v>
      </c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3" x14ac:dyDescent="0.25">
      <c r="A336" s="19">
        <f t="shared" si="10"/>
        <v>328</v>
      </c>
      <c r="B336" s="37" t="str">
        <f>VLOOKUP(WEEKDAY(A336),Taul1!$B$3:$C$9,2,0)</f>
        <v>Pe</v>
      </c>
      <c r="C336" s="24">
        <f t="shared" si="11"/>
        <v>0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 x14ac:dyDescent="0.25">
      <c r="A337" s="19">
        <f t="shared" si="10"/>
        <v>329</v>
      </c>
      <c r="B337" s="37" t="str">
        <f>VLOOKUP(WEEKDAY(A337),Taul1!$B$3:$C$9,2,0)</f>
        <v>La</v>
      </c>
      <c r="C337" s="24">
        <f t="shared" si="11"/>
        <v>0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 x14ac:dyDescent="0.25">
      <c r="A338" s="19">
        <f t="shared" si="10"/>
        <v>330</v>
      </c>
      <c r="B338" s="37" t="str">
        <f>VLOOKUP(WEEKDAY(A338),Taul1!$B$3:$C$9,2,0)</f>
        <v>Su</v>
      </c>
      <c r="C338" s="24">
        <f t="shared" si="11"/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 x14ac:dyDescent="0.25">
      <c r="A339" s="19">
        <f t="shared" si="10"/>
        <v>331</v>
      </c>
      <c r="B339" s="37" t="str">
        <f>VLOOKUP(WEEKDAY(A339),Taul1!$B$3:$C$9,2,0)</f>
        <v>Ma</v>
      </c>
      <c r="C339" s="24">
        <f t="shared" si="11"/>
        <v>0</v>
      </c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 x14ac:dyDescent="0.25">
      <c r="A340" s="19">
        <f t="shared" si="10"/>
        <v>332</v>
      </c>
      <c r="B340" s="37" t="str">
        <f>VLOOKUP(WEEKDAY(A340),Taul1!$B$3:$C$9,2,0)</f>
        <v>Ti</v>
      </c>
      <c r="C340" s="24">
        <f t="shared" si="11"/>
        <v>0</v>
      </c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 x14ac:dyDescent="0.25">
      <c r="A341" s="19">
        <f t="shared" si="10"/>
        <v>333</v>
      </c>
      <c r="B341" s="37" t="str">
        <f>VLOOKUP(WEEKDAY(A341),Taul1!$B$3:$C$9,2,0)</f>
        <v>Ke</v>
      </c>
      <c r="C341" s="24">
        <f t="shared" si="11"/>
        <v>0</v>
      </c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 x14ac:dyDescent="0.25">
      <c r="A342" s="19">
        <f t="shared" si="10"/>
        <v>334</v>
      </c>
      <c r="B342" s="37" t="str">
        <f>VLOOKUP(WEEKDAY(A342),Taul1!$B$3:$C$9,2,0)</f>
        <v>To</v>
      </c>
      <c r="C342" s="24">
        <f t="shared" si="11"/>
        <v>0</v>
      </c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 x14ac:dyDescent="0.25">
      <c r="A343" s="19">
        <f t="shared" si="10"/>
        <v>335</v>
      </c>
      <c r="B343" s="37" t="str">
        <f>VLOOKUP(WEEKDAY(A343),Taul1!$B$3:$C$9,2,0)</f>
        <v>Pe</v>
      </c>
      <c r="C343" s="24">
        <f t="shared" si="11"/>
        <v>0</v>
      </c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 x14ac:dyDescent="0.25">
      <c r="A344" s="19">
        <f t="shared" si="10"/>
        <v>336</v>
      </c>
      <c r="B344" s="37" t="str">
        <f>VLOOKUP(WEEKDAY(A344),Taul1!$B$3:$C$9,2,0)</f>
        <v>La</v>
      </c>
      <c r="C344" s="24">
        <f t="shared" si="11"/>
        <v>0</v>
      </c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 x14ac:dyDescent="0.25">
      <c r="A345" s="19">
        <f t="shared" si="10"/>
        <v>337</v>
      </c>
      <c r="B345" s="37" t="str">
        <f>VLOOKUP(WEEKDAY(A345),Taul1!$B$3:$C$9,2,0)</f>
        <v>Su</v>
      </c>
      <c r="C345" s="24">
        <f t="shared" si="11"/>
        <v>0</v>
      </c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 x14ac:dyDescent="0.25">
      <c r="A346" s="19">
        <f t="shared" si="10"/>
        <v>338</v>
      </c>
      <c r="B346" s="37" t="str">
        <f>VLOOKUP(WEEKDAY(A346),Taul1!$B$3:$C$9,2,0)</f>
        <v>Ma</v>
      </c>
      <c r="C346" s="24">
        <f t="shared" si="11"/>
        <v>0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 x14ac:dyDescent="0.25">
      <c r="A347" s="19">
        <f t="shared" si="10"/>
        <v>339</v>
      </c>
      <c r="B347" s="37" t="str">
        <f>VLOOKUP(WEEKDAY(A347),Taul1!$B$3:$C$9,2,0)</f>
        <v>Ti</v>
      </c>
      <c r="C347" s="24">
        <f t="shared" si="11"/>
        <v>0</v>
      </c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 x14ac:dyDescent="0.25">
      <c r="A348" s="19">
        <f t="shared" si="10"/>
        <v>340</v>
      </c>
      <c r="B348" s="37" t="str">
        <f>VLOOKUP(WEEKDAY(A348),Taul1!$B$3:$C$9,2,0)</f>
        <v>Ke</v>
      </c>
      <c r="C348" s="24">
        <f t="shared" si="11"/>
        <v>0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 x14ac:dyDescent="0.25">
      <c r="A349" s="19">
        <f t="shared" si="10"/>
        <v>341</v>
      </c>
      <c r="B349" s="37" t="str">
        <f>VLOOKUP(WEEKDAY(A349),Taul1!$B$3:$C$9,2,0)</f>
        <v>To</v>
      </c>
      <c r="C349" s="24">
        <f t="shared" si="11"/>
        <v>0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 x14ac:dyDescent="0.25">
      <c r="A350" s="19">
        <f t="shared" si="10"/>
        <v>342</v>
      </c>
      <c r="B350" s="37" t="str">
        <f>VLOOKUP(WEEKDAY(A350),Taul1!$B$3:$C$9,2,0)</f>
        <v>Pe</v>
      </c>
      <c r="C350" s="24">
        <f t="shared" si="11"/>
        <v>0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 x14ac:dyDescent="0.25">
      <c r="A351" s="19">
        <f t="shared" si="10"/>
        <v>343</v>
      </c>
      <c r="B351" s="37" t="str">
        <f>VLOOKUP(WEEKDAY(A351),Taul1!$B$3:$C$9,2,0)</f>
        <v>La</v>
      </c>
      <c r="C351" s="24">
        <f t="shared" si="11"/>
        <v>0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 x14ac:dyDescent="0.25">
      <c r="A352" s="19">
        <f t="shared" si="10"/>
        <v>344</v>
      </c>
      <c r="B352" s="37" t="str">
        <f>VLOOKUP(WEEKDAY(A352),Taul1!$B$3:$C$9,2,0)</f>
        <v>Su</v>
      </c>
      <c r="C352" s="24">
        <f t="shared" si="11"/>
        <v>0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3" x14ac:dyDescent="0.25">
      <c r="A353" s="19">
        <f t="shared" si="10"/>
        <v>345</v>
      </c>
      <c r="B353" s="37" t="str">
        <f>VLOOKUP(WEEKDAY(A353),Taul1!$B$3:$C$9,2,0)</f>
        <v>Ma</v>
      </c>
      <c r="C353" s="24">
        <f t="shared" si="11"/>
        <v>0</v>
      </c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1:23" x14ac:dyDescent="0.25">
      <c r="A354" s="19">
        <f t="shared" ref="A354:A372" si="12">A353+1</f>
        <v>346</v>
      </c>
      <c r="B354" s="37" t="str">
        <f>VLOOKUP(WEEKDAY(A354),Taul1!$B$3:$C$9,2,0)</f>
        <v>Ti</v>
      </c>
      <c r="C354" s="24">
        <f t="shared" si="11"/>
        <v>0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1:23" x14ac:dyDescent="0.25">
      <c r="A355" s="19">
        <f t="shared" si="12"/>
        <v>347</v>
      </c>
      <c r="B355" s="37" t="str">
        <f>VLOOKUP(WEEKDAY(A355),Taul1!$B$3:$C$9,2,0)</f>
        <v>Ke</v>
      </c>
      <c r="C355" s="24">
        <f t="shared" si="11"/>
        <v>0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1:23" x14ac:dyDescent="0.25">
      <c r="A356" s="19">
        <f t="shared" si="12"/>
        <v>348</v>
      </c>
      <c r="B356" s="37" t="str">
        <f>VLOOKUP(WEEKDAY(A356),Taul1!$B$3:$C$9,2,0)</f>
        <v>To</v>
      </c>
      <c r="C356" s="24">
        <f t="shared" si="11"/>
        <v>0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1:23" x14ac:dyDescent="0.25">
      <c r="A357" s="19">
        <f t="shared" si="12"/>
        <v>349</v>
      </c>
      <c r="B357" s="37" t="str">
        <f>VLOOKUP(WEEKDAY(A357),Taul1!$B$3:$C$9,2,0)</f>
        <v>Pe</v>
      </c>
      <c r="C357" s="24">
        <f t="shared" si="11"/>
        <v>0</v>
      </c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1:23" x14ac:dyDescent="0.25">
      <c r="A358" s="19">
        <f t="shared" si="12"/>
        <v>350</v>
      </c>
      <c r="B358" s="37" t="str">
        <f>VLOOKUP(WEEKDAY(A358),Taul1!$B$3:$C$9,2,0)</f>
        <v>La</v>
      </c>
      <c r="C358" s="24">
        <f t="shared" si="11"/>
        <v>0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1:23" x14ac:dyDescent="0.25">
      <c r="A359" s="19">
        <f t="shared" si="12"/>
        <v>351</v>
      </c>
      <c r="B359" s="37" t="str">
        <f>VLOOKUP(WEEKDAY(A359),Taul1!$B$3:$C$9,2,0)</f>
        <v>Su</v>
      </c>
      <c r="C359" s="24">
        <f t="shared" si="11"/>
        <v>0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1:23" x14ac:dyDescent="0.25">
      <c r="A360" s="19">
        <f t="shared" si="12"/>
        <v>352</v>
      </c>
      <c r="B360" s="37" t="str">
        <f>VLOOKUP(WEEKDAY(A360),Taul1!$B$3:$C$9,2,0)</f>
        <v>Ma</v>
      </c>
      <c r="C360" s="24">
        <f t="shared" si="11"/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1:23" x14ac:dyDescent="0.25">
      <c r="A361" s="19">
        <f t="shared" si="12"/>
        <v>353</v>
      </c>
      <c r="B361" s="37" t="str">
        <f>VLOOKUP(WEEKDAY(A361),Taul1!$B$3:$C$9,2,0)</f>
        <v>Ti</v>
      </c>
      <c r="C361" s="24">
        <f t="shared" si="11"/>
        <v>0</v>
      </c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1:23" x14ac:dyDescent="0.25">
      <c r="A362" s="19">
        <f t="shared" si="12"/>
        <v>354</v>
      </c>
      <c r="B362" s="37" t="str">
        <f>VLOOKUP(WEEKDAY(A362),Taul1!$B$3:$C$9,2,0)</f>
        <v>Ke</v>
      </c>
      <c r="C362" s="24">
        <f t="shared" si="11"/>
        <v>0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1:23" x14ac:dyDescent="0.25">
      <c r="A363" s="19">
        <f t="shared" si="12"/>
        <v>355</v>
      </c>
      <c r="B363" s="37" t="str">
        <f>VLOOKUP(WEEKDAY(A363),Taul1!$B$3:$C$9,2,0)</f>
        <v>To</v>
      </c>
      <c r="C363" s="24">
        <f t="shared" si="11"/>
        <v>0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1:23" x14ac:dyDescent="0.25">
      <c r="A364" s="19">
        <f t="shared" si="12"/>
        <v>356</v>
      </c>
      <c r="B364" s="37" t="str">
        <f>VLOOKUP(WEEKDAY(A364),Taul1!$B$3:$C$9,2,0)</f>
        <v>Pe</v>
      </c>
      <c r="C364" s="24">
        <f t="shared" si="11"/>
        <v>0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1:23" x14ac:dyDescent="0.25">
      <c r="A365" s="19">
        <f t="shared" si="12"/>
        <v>357</v>
      </c>
      <c r="B365" s="37" t="str">
        <f>VLOOKUP(WEEKDAY(A365),Taul1!$B$3:$C$9,2,0)</f>
        <v>La</v>
      </c>
      <c r="C365" s="24">
        <f t="shared" si="11"/>
        <v>0</v>
      </c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1:23" x14ac:dyDescent="0.25">
      <c r="A366" s="19">
        <f t="shared" si="12"/>
        <v>358</v>
      </c>
      <c r="B366" s="37" t="str">
        <f>VLOOKUP(WEEKDAY(A366),Taul1!$B$3:$C$9,2,0)</f>
        <v>Su</v>
      </c>
      <c r="C366" s="24">
        <f t="shared" si="11"/>
        <v>0</v>
      </c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1:23" x14ac:dyDescent="0.25">
      <c r="A367" s="19">
        <f t="shared" si="12"/>
        <v>359</v>
      </c>
      <c r="B367" s="37" t="str">
        <f>VLOOKUP(WEEKDAY(A367),Taul1!$B$3:$C$9,2,0)</f>
        <v>Ma</v>
      </c>
      <c r="C367" s="24">
        <f t="shared" si="11"/>
        <v>0</v>
      </c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1:23" x14ac:dyDescent="0.25">
      <c r="A368" s="19">
        <f t="shared" si="12"/>
        <v>360</v>
      </c>
      <c r="B368" s="37" t="str">
        <f>VLOOKUP(WEEKDAY(A368),Taul1!$B$3:$C$9,2,0)</f>
        <v>Ti</v>
      </c>
      <c r="C368" s="24">
        <f t="shared" si="11"/>
        <v>0</v>
      </c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1:23" x14ac:dyDescent="0.25">
      <c r="A369" s="19">
        <f t="shared" si="12"/>
        <v>361</v>
      </c>
      <c r="B369" s="37" t="str">
        <f>VLOOKUP(WEEKDAY(A369),Taul1!$B$3:$C$9,2,0)</f>
        <v>Ke</v>
      </c>
      <c r="C369" s="24">
        <f t="shared" si="11"/>
        <v>0</v>
      </c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1:23" x14ac:dyDescent="0.25">
      <c r="A370" s="19">
        <f t="shared" si="12"/>
        <v>362</v>
      </c>
      <c r="B370" s="37" t="str">
        <f>VLOOKUP(WEEKDAY(A370),Taul1!$B$3:$C$9,2,0)</f>
        <v>To</v>
      </c>
      <c r="C370" s="24">
        <f t="shared" si="11"/>
        <v>0</v>
      </c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1:23" x14ac:dyDescent="0.25">
      <c r="A371" s="19">
        <f t="shared" si="12"/>
        <v>363</v>
      </c>
      <c r="B371" s="37" t="str">
        <f>VLOOKUP(WEEKDAY(A371),Taul1!$B$3:$C$9,2,0)</f>
        <v>Pe</v>
      </c>
      <c r="C371" s="24">
        <f t="shared" si="11"/>
        <v>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1:23" x14ac:dyDescent="0.25">
      <c r="A372" s="19">
        <f t="shared" si="12"/>
        <v>364</v>
      </c>
      <c r="B372" s="37" t="str">
        <f>VLOOKUP(WEEKDAY(A372),Taul1!$B$3:$C$9,2,0)</f>
        <v>La</v>
      </c>
      <c r="C372" s="24">
        <f t="shared" si="11"/>
        <v>0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1:23" customFormat="1" x14ac:dyDescent="0.25"/>
    <row r="374" spans="1:23" ht="15.75" thickBot="1" x14ac:dyDescent="0.3">
      <c r="A374" s="12"/>
      <c r="B374" s="12"/>
      <c r="C374" s="26" t="s">
        <v>5</v>
      </c>
      <c r="D374" s="27">
        <f>SUM(D8:D372)</f>
        <v>0</v>
      </c>
      <c r="E374" s="27">
        <f t="shared" ref="E374:O374" si="13">SUM(E8:E372)</f>
        <v>0</v>
      </c>
      <c r="F374" s="27">
        <f t="shared" si="13"/>
        <v>0</v>
      </c>
      <c r="G374" s="27">
        <f t="shared" si="13"/>
        <v>0</v>
      </c>
      <c r="H374" s="27">
        <f t="shared" si="13"/>
        <v>0</v>
      </c>
      <c r="I374" s="27">
        <f t="shared" si="13"/>
        <v>0</v>
      </c>
      <c r="J374" s="27">
        <f t="shared" si="13"/>
        <v>0</v>
      </c>
      <c r="K374" s="27">
        <f t="shared" si="13"/>
        <v>0</v>
      </c>
      <c r="L374" s="27">
        <f t="shared" si="13"/>
        <v>0</v>
      </c>
      <c r="M374" s="27">
        <f t="shared" si="13"/>
        <v>0</v>
      </c>
      <c r="N374" s="27">
        <f t="shared" si="13"/>
        <v>0</v>
      </c>
      <c r="O374" s="27">
        <f t="shared" si="13"/>
        <v>0</v>
      </c>
      <c r="P374" s="27">
        <f t="shared" ref="P374:W374" si="14">SUM(P8:P372)</f>
        <v>0</v>
      </c>
      <c r="Q374" s="27">
        <f t="shared" si="14"/>
        <v>0</v>
      </c>
      <c r="R374" s="27">
        <f t="shared" si="14"/>
        <v>0</v>
      </c>
      <c r="S374" s="27">
        <f t="shared" si="14"/>
        <v>0</v>
      </c>
      <c r="T374" s="27">
        <f t="shared" si="14"/>
        <v>0</v>
      </c>
      <c r="U374" s="27">
        <f t="shared" si="14"/>
        <v>0</v>
      </c>
      <c r="V374" s="27">
        <f t="shared" si="14"/>
        <v>0</v>
      </c>
      <c r="W374" s="27">
        <f t="shared" si="14"/>
        <v>0</v>
      </c>
    </row>
    <row r="375" spans="1:23" ht="15.75" thickTop="1" x14ac:dyDescent="0.25">
      <c r="A375" s="12"/>
      <c r="B375" s="12"/>
      <c r="C375" s="5"/>
    </row>
    <row r="376" spans="1:23" x14ac:dyDescent="0.25">
      <c r="A376" s="12"/>
      <c r="B376" s="12"/>
      <c r="C376" s="5"/>
    </row>
    <row r="377" spans="1:23" x14ac:dyDescent="0.25">
      <c r="A377" s="12"/>
      <c r="B377" s="12"/>
      <c r="C377" s="5"/>
    </row>
    <row r="378" spans="1:23" x14ac:dyDescent="0.25">
      <c r="A378" s="12"/>
      <c r="B378" s="12"/>
      <c r="C378" s="5"/>
    </row>
    <row r="379" spans="1:23" x14ac:dyDescent="0.25">
      <c r="A379" s="12"/>
      <c r="B379" s="12"/>
      <c r="C379" s="5"/>
    </row>
    <row r="380" spans="1:23" x14ac:dyDescent="0.25">
      <c r="A380" s="12"/>
      <c r="B380" s="12"/>
      <c r="C380" s="5"/>
    </row>
    <row r="381" spans="1:23" x14ac:dyDescent="0.25">
      <c r="A381" s="12"/>
      <c r="B381" s="12"/>
      <c r="C381" s="5"/>
    </row>
    <row r="382" spans="1:23" x14ac:dyDescent="0.25">
      <c r="A382" s="12"/>
      <c r="B382" s="12"/>
      <c r="C382" s="5"/>
    </row>
    <row r="383" spans="1:23" x14ac:dyDescent="0.25">
      <c r="A383" s="12"/>
      <c r="B383" s="12"/>
      <c r="C383" s="5"/>
    </row>
    <row r="384" spans="1:23" x14ac:dyDescent="0.25">
      <c r="A384" s="12"/>
      <c r="B384" s="12"/>
      <c r="C384" s="5"/>
    </row>
    <row r="385" spans="1:3" x14ac:dyDescent="0.25">
      <c r="A385" s="12"/>
      <c r="B385" s="12"/>
      <c r="C385" s="5"/>
    </row>
    <row r="386" spans="1:3" x14ac:dyDescent="0.25">
      <c r="A386" s="12"/>
      <c r="B386" s="12"/>
      <c r="C386" s="5"/>
    </row>
    <row r="387" spans="1:3" x14ac:dyDescent="0.25">
      <c r="A387" s="12"/>
      <c r="B387" s="12"/>
      <c r="C387" s="5"/>
    </row>
    <row r="388" spans="1:3" x14ac:dyDescent="0.25">
      <c r="A388" s="12"/>
      <c r="B388" s="12"/>
      <c r="C388" s="5"/>
    </row>
    <row r="389" spans="1:3" x14ac:dyDescent="0.25">
      <c r="A389" s="12"/>
      <c r="B389" s="12"/>
      <c r="C389" s="5"/>
    </row>
    <row r="390" spans="1:3" x14ac:dyDescent="0.25">
      <c r="A390" s="12"/>
      <c r="B390" s="12"/>
      <c r="C390" s="5"/>
    </row>
    <row r="391" spans="1:3" x14ac:dyDescent="0.25">
      <c r="A391" s="12"/>
      <c r="B391" s="12"/>
      <c r="C391" s="5"/>
    </row>
    <row r="392" spans="1:3" x14ac:dyDescent="0.25">
      <c r="A392" s="12"/>
      <c r="B392" s="12"/>
      <c r="C392" s="5"/>
    </row>
    <row r="393" spans="1:3" x14ac:dyDescent="0.25">
      <c r="A393" s="12"/>
      <c r="B393" s="12"/>
      <c r="C393" s="5"/>
    </row>
    <row r="394" spans="1:3" x14ac:dyDescent="0.25">
      <c r="A394" s="12"/>
      <c r="B394" s="12"/>
      <c r="C394" s="5"/>
    </row>
    <row r="395" spans="1:3" x14ac:dyDescent="0.25">
      <c r="A395" s="12"/>
      <c r="B395" s="12"/>
      <c r="C395" s="5"/>
    </row>
    <row r="396" spans="1:3" x14ac:dyDescent="0.25">
      <c r="A396" s="12"/>
      <c r="B396" s="12"/>
      <c r="C396" s="5"/>
    </row>
    <row r="397" spans="1:3" x14ac:dyDescent="0.25">
      <c r="A397" s="12"/>
      <c r="B397" s="12"/>
      <c r="C397" s="5"/>
    </row>
    <row r="398" spans="1:3" x14ac:dyDescent="0.25">
      <c r="A398" s="12"/>
      <c r="B398" s="12"/>
      <c r="C398" s="5"/>
    </row>
    <row r="399" spans="1:3" x14ac:dyDescent="0.25">
      <c r="A399" s="12"/>
      <c r="B399" s="12"/>
      <c r="C399" s="5"/>
    </row>
    <row r="400" spans="1:3" x14ac:dyDescent="0.25">
      <c r="A400" s="12"/>
      <c r="B400" s="12"/>
      <c r="C400" s="5"/>
    </row>
    <row r="401" spans="1:3" x14ac:dyDescent="0.25">
      <c r="A401" s="12"/>
      <c r="B401" s="12"/>
      <c r="C401" s="5"/>
    </row>
    <row r="402" spans="1:3" x14ac:dyDescent="0.25">
      <c r="A402" s="12"/>
      <c r="B402" s="12"/>
      <c r="C402" s="5"/>
    </row>
    <row r="403" spans="1:3" x14ac:dyDescent="0.25">
      <c r="A403" s="12"/>
      <c r="B403" s="12"/>
      <c r="C403" s="5"/>
    </row>
    <row r="404" spans="1:3" x14ac:dyDescent="0.25">
      <c r="A404" s="12"/>
      <c r="B404" s="12"/>
      <c r="C404" s="5"/>
    </row>
    <row r="405" spans="1:3" x14ac:dyDescent="0.25">
      <c r="A405" s="12"/>
      <c r="B405" s="12"/>
      <c r="C405" s="5"/>
    </row>
    <row r="406" spans="1:3" x14ac:dyDescent="0.25">
      <c r="A406" s="12"/>
      <c r="B406" s="12"/>
      <c r="C406" s="5"/>
    </row>
    <row r="407" spans="1:3" x14ac:dyDescent="0.25">
      <c r="A407" s="12"/>
      <c r="B407" s="12"/>
      <c r="C407" s="5"/>
    </row>
    <row r="408" spans="1:3" x14ac:dyDescent="0.25">
      <c r="A408" s="12"/>
      <c r="B408" s="12"/>
      <c r="C408" s="5"/>
    </row>
    <row r="409" spans="1:3" x14ac:dyDescent="0.25">
      <c r="A409" s="12"/>
      <c r="B409" s="12"/>
      <c r="C409" s="5"/>
    </row>
    <row r="410" spans="1:3" x14ac:dyDescent="0.25">
      <c r="A410" s="12"/>
      <c r="B410" s="12"/>
      <c r="C410" s="5"/>
    </row>
    <row r="411" spans="1:3" x14ac:dyDescent="0.25">
      <c r="A411" s="12"/>
      <c r="B411" s="12"/>
      <c r="C411" s="5"/>
    </row>
    <row r="412" spans="1:3" x14ac:dyDescent="0.25">
      <c r="A412" s="12"/>
      <c r="B412" s="12"/>
      <c r="C412" s="5"/>
    </row>
    <row r="413" spans="1:3" x14ac:dyDescent="0.25">
      <c r="A413" s="12"/>
      <c r="B413" s="12"/>
      <c r="C413" s="5"/>
    </row>
    <row r="414" spans="1:3" x14ac:dyDescent="0.25">
      <c r="A414" s="12"/>
      <c r="B414" s="12"/>
      <c r="C414" s="5"/>
    </row>
    <row r="415" spans="1:3" x14ac:dyDescent="0.25">
      <c r="A415" s="12"/>
      <c r="B415" s="12"/>
      <c r="C415" s="5"/>
    </row>
    <row r="416" spans="1:3" x14ac:dyDescent="0.25">
      <c r="A416" s="12"/>
      <c r="B416" s="12"/>
      <c r="C416" s="5"/>
    </row>
    <row r="417" spans="1:3" x14ac:dyDescent="0.25">
      <c r="A417" s="12"/>
      <c r="B417" s="12"/>
      <c r="C417" s="5"/>
    </row>
    <row r="418" spans="1:3" x14ac:dyDescent="0.25">
      <c r="A418" s="12"/>
      <c r="B418" s="12"/>
      <c r="C418" s="5"/>
    </row>
    <row r="419" spans="1:3" x14ac:dyDescent="0.25">
      <c r="A419" s="12"/>
      <c r="B419" s="12"/>
      <c r="C419" s="5"/>
    </row>
    <row r="420" spans="1:3" x14ac:dyDescent="0.25">
      <c r="A420" s="12"/>
      <c r="B420" s="12"/>
      <c r="C420" s="5"/>
    </row>
    <row r="421" spans="1:3" x14ac:dyDescent="0.25">
      <c r="A421" s="12"/>
      <c r="B421" s="12"/>
      <c r="C421" s="5"/>
    </row>
    <row r="422" spans="1:3" x14ac:dyDescent="0.25">
      <c r="A422" s="12"/>
      <c r="B422" s="12"/>
      <c r="C422" s="5"/>
    </row>
    <row r="423" spans="1:3" x14ac:dyDescent="0.25">
      <c r="A423" s="12"/>
      <c r="B423" s="12"/>
      <c r="C423" s="5"/>
    </row>
    <row r="424" spans="1:3" x14ac:dyDescent="0.25">
      <c r="A424" s="12"/>
      <c r="B424" s="12"/>
      <c r="C424" s="5"/>
    </row>
    <row r="425" spans="1:3" x14ac:dyDescent="0.25">
      <c r="A425" s="12"/>
      <c r="B425" s="12"/>
      <c r="C425" s="5"/>
    </row>
    <row r="426" spans="1:3" x14ac:dyDescent="0.25">
      <c r="A426" s="12"/>
      <c r="B426" s="12"/>
      <c r="C426" s="5"/>
    </row>
    <row r="427" spans="1:3" x14ac:dyDescent="0.25">
      <c r="A427" s="12"/>
      <c r="B427" s="12"/>
      <c r="C427" s="5"/>
    </row>
    <row r="428" spans="1:3" x14ac:dyDescent="0.25">
      <c r="A428" s="12"/>
      <c r="B428" s="12"/>
      <c r="C428" s="5"/>
    </row>
    <row r="429" spans="1:3" x14ac:dyDescent="0.25">
      <c r="A429" s="12"/>
      <c r="B429" s="12"/>
      <c r="C429" s="5"/>
    </row>
    <row r="430" spans="1:3" x14ac:dyDescent="0.25">
      <c r="A430" s="12"/>
      <c r="B430" s="12"/>
      <c r="C430" s="5"/>
    </row>
    <row r="431" spans="1:3" x14ac:dyDescent="0.25">
      <c r="A431" s="12"/>
      <c r="B431" s="12"/>
      <c r="C431" s="5"/>
    </row>
    <row r="432" spans="1:3" x14ac:dyDescent="0.25">
      <c r="A432" s="12"/>
      <c r="B432" s="12"/>
      <c r="C432" s="5"/>
    </row>
    <row r="433" spans="1:3" x14ac:dyDescent="0.25">
      <c r="A433" s="12"/>
      <c r="B433" s="12"/>
      <c r="C433" s="5"/>
    </row>
    <row r="434" spans="1:3" x14ac:dyDescent="0.25">
      <c r="A434" s="12"/>
      <c r="B434" s="12"/>
      <c r="C434" s="5"/>
    </row>
    <row r="435" spans="1:3" x14ac:dyDescent="0.25">
      <c r="A435" s="12"/>
      <c r="B435" s="12"/>
      <c r="C435" s="5"/>
    </row>
    <row r="436" spans="1:3" x14ac:dyDescent="0.25">
      <c r="A436" s="12"/>
      <c r="B436" s="12"/>
      <c r="C436" s="5"/>
    </row>
    <row r="437" spans="1:3" x14ac:dyDescent="0.25">
      <c r="A437" s="12"/>
      <c r="B437" s="12"/>
      <c r="C437" s="5"/>
    </row>
    <row r="438" spans="1:3" x14ac:dyDescent="0.25">
      <c r="A438" s="12"/>
      <c r="B438" s="12"/>
      <c r="C438" s="5"/>
    </row>
    <row r="439" spans="1:3" x14ac:dyDescent="0.25">
      <c r="A439" s="12"/>
      <c r="B439" s="12"/>
      <c r="C439" s="5"/>
    </row>
    <row r="440" spans="1:3" x14ac:dyDescent="0.25">
      <c r="A440" s="12"/>
      <c r="B440" s="12"/>
      <c r="C440" s="5"/>
    </row>
    <row r="441" spans="1:3" x14ac:dyDescent="0.25">
      <c r="A441" s="12"/>
      <c r="B441" s="12"/>
      <c r="C441" s="5"/>
    </row>
    <row r="442" spans="1:3" x14ac:dyDescent="0.25">
      <c r="A442" s="12"/>
      <c r="B442" s="12"/>
      <c r="C442" s="5"/>
    </row>
    <row r="443" spans="1:3" x14ac:dyDescent="0.25">
      <c r="A443" s="12"/>
      <c r="B443" s="12"/>
      <c r="C443" s="5"/>
    </row>
    <row r="444" spans="1:3" x14ac:dyDescent="0.25">
      <c r="A444" s="12"/>
      <c r="B444" s="12"/>
      <c r="C444" s="5"/>
    </row>
    <row r="445" spans="1:3" x14ac:dyDescent="0.25">
      <c r="A445" s="12"/>
      <c r="B445" s="12"/>
      <c r="C445" s="5"/>
    </row>
    <row r="446" spans="1:3" x14ac:dyDescent="0.25">
      <c r="A446" s="12"/>
      <c r="B446" s="12"/>
      <c r="C446" s="5"/>
    </row>
    <row r="447" spans="1:3" x14ac:dyDescent="0.25">
      <c r="A447" s="12"/>
      <c r="B447" s="12"/>
      <c r="C447" s="5"/>
    </row>
    <row r="448" spans="1:3" x14ac:dyDescent="0.25">
      <c r="A448" s="12"/>
      <c r="B448" s="12"/>
      <c r="C448" s="5"/>
    </row>
    <row r="449" spans="1:3" x14ac:dyDescent="0.25">
      <c r="A449" s="12"/>
      <c r="B449" s="12"/>
      <c r="C449" s="5"/>
    </row>
    <row r="450" spans="1:3" x14ac:dyDescent="0.25">
      <c r="A450" s="12"/>
      <c r="B450" s="12"/>
      <c r="C450" s="5"/>
    </row>
    <row r="451" spans="1:3" x14ac:dyDescent="0.25">
      <c r="A451" s="12"/>
      <c r="B451" s="12"/>
      <c r="C451" s="5"/>
    </row>
    <row r="452" spans="1:3" x14ac:dyDescent="0.25">
      <c r="A452" s="12"/>
      <c r="B452" s="12"/>
      <c r="C452" s="5"/>
    </row>
    <row r="453" spans="1:3" x14ac:dyDescent="0.25">
      <c r="A453" s="12"/>
      <c r="B453" s="12"/>
      <c r="C453" s="5"/>
    </row>
    <row r="454" spans="1:3" x14ac:dyDescent="0.25">
      <c r="A454" s="12"/>
      <c r="B454" s="12"/>
      <c r="C454" s="5"/>
    </row>
    <row r="455" spans="1:3" x14ac:dyDescent="0.25">
      <c r="A455" s="12"/>
      <c r="B455" s="12"/>
      <c r="C455" s="5"/>
    </row>
    <row r="456" spans="1:3" x14ac:dyDescent="0.25">
      <c r="A456" s="12"/>
      <c r="B456" s="12"/>
      <c r="C456" s="5"/>
    </row>
    <row r="457" spans="1:3" x14ac:dyDescent="0.25">
      <c r="A457" s="12"/>
      <c r="B457" s="12"/>
      <c r="C457" s="5"/>
    </row>
    <row r="458" spans="1:3" x14ac:dyDescent="0.25">
      <c r="A458" s="12"/>
      <c r="B458" s="12"/>
      <c r="C458" s="5"/>
    </row>
    <row r="459" spans="1:3" x14ac:dyDescent="0.25">
      <c r="A459" s="12"/>
      <c r="B459" s="12"/>
      <c r="C459" s="5"/>
    </row>
    <row r="460" spans="1:3" x14ac:dyDescent="0.25">
      <c r="A460" s="12"/>
      <c r="B460" s="12"/>
      <c r="C460" s="5"/>
    </row>
    <row r="461" spans="1:3" x14ac:dyDescent="0.25">
      <c r="A461" s="12"/>
      <c r="B461" s="12"/>
      <c r="C461" s="5"/>
    </row>
    <row r="462" spans="1:3" x14ac:dyDescent="0.25">
      <c r="A462" s="12"/>
      <c r="B462" s="12"/>
      <c r="C462" s="5"/>
    </row>
    <row r="463" spans="1:3" x14ac:dyDescent="0.25">
      <c r="A463" s="12"/>
      <c r="B463" s="12"/>
      <c r="C463" s="5"/>
    </row>
    <row r="464" spans="1:3" x14ac:dyDescent="0.25">
      <c r="A464" s="12"/>
      <c r="B464" s="12"/>
      <c r="C464" s="5"/>
    </row>
    <row r="465" spans="1:3" x14ac:dyDescent="0.25">
      <c r="A465" s="12"/>
      <c r="B465" s="12"/>
      <c r="C465" s="5"/>
    </row>
    <row r="466" spans="1:3" x14ac:dyDescent="0.25">
      <c r="A466" s="12"/>
      <c r="B466" s="12"/>
      <c r="C466" s="5"/>
    </row>
  </sheetData>
  <mergeCells count="10">
    <mergeCell ref="D6:E6"/>
    <mergeCell ref="F6:G6"/>
    <mergeCell ref="H6:I6"/>
    <mergeCell ref="J6:K6"/>
    <mergeCell ref="L6:M6"/>
    <mergeCell ref="P6:Q6"/>
    <mergeCell ref="R6:S6"/>
    <mergeCell ref="T6:U6"/>
    <mergeCell ref="V6:W6"/>
    <mergeCell ref="N6:O6"/>
  </mergeCells>
  <conditionalFormatting sqref="E4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{93A3293F-3A1F-4692-8F7D-9684AA6703BC}</x14:id>
        </ext>
      </extLst>
    </cfRule>
  </conditionalFormatting>
  <conditionalFormatting sqref="E4:E5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{D6C067F1-778A-424E-9093-1AD245D6AABC}</x14:id>
        </ext>
      </extLst>
    </cfRule>
  </conditionalFormatting>
  <conditionalFormatting sqref="E5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{EEAE5E09-1A7C-46E7-B74E-E195C41BE1CA}</x14:id>
        </ext>
      </extLst>
    </cfRule>
  </conditionalFormatting>
  <conditionalFormatting sqref="G1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{6F67A987-A8FF-450D-B1D0-F4AAE48B83D7}</x14:id>
        </ext>
      </extLst>
    </cfRule>
  </conditionalFormatting>
  <conditionalFormatting sqref="G4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{404016EB-B02D-4616-8358-2C4E83DB4294}</x14:id>
        </ext>
      </extLst>
    </cfRule>
  </conditionalFormatting>
  <conditionalFormatting sqref="G4:G5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{C4F5E188-0C7E-47F8-9D8F-BBA75D7F0BCA}</x14:id>
        </ext>
      </extLst>
    </cfRule>
  </conditionalFormatting>
  <conditionalFormatting sqref="G5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{E834205C-AFAA-4BC7-B446-0D1F72A74C56}</x14:id>
        </ext>
      </extLst>
    </cfRule>
  </conditionalFormatting>
  <conditionalFormatting sqref="I4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{D16C2839-5A34-4844-9070-121CA2C88711}</x14:id>
        </ext>
      </extLst>
    </cfRule>
  </conditionalFormatting>
  <conditionalFormatting sqref="I4:I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{1401CDC9-D59E-49C7-AF9A-589A2A3DE65A}</x14:id>
        </ext>
      </extLst>
    </cfRule>
  </conditionalFormatting>
  <conditionalFormatting sqref="I5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{37DA01E2-CC8B-482E-9296-431DA551D06F}</x14:id>
        </ext>
      </extLst>
    </cfRule>
  </conditionalFormatting>
  <conditionalFormatting sqref="K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{7FB61D6F-C39A-4AE4-BBBF-AA2F66AC5320}</x14:id>
        </ext>
      </extLst>
    </cfRule>
  </conditionalFormatting>
  <conditionalFormatting sqref="K4:K5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{D63538A6-6D9F-4162-B46C-5D040D03DE1D}</x14:id>
        </ext>
      </extLst>
    </cfRule>
  </conditionalFormatting>
  <conditionalFormatting sqref="K5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{ABCAD90F-F7AB-4B24-9A3E-F711DF55E7C6}</x14:id>
        </ext>
      </extLst>
    </cfRule>
  </conditionalFormatting>
  <conditionalFormatting sqref="M4:M5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{8A3363C9-91D9-4D0F-99D5-D598912C0AD2}</x14:id>
        </ext>
      </extLst>
    </cfRule>
  </conditionalFormatting>
  <conditionalFormatting sqref="O4:O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{20667C12-D4F5-4BF3-9A2F-D068C8E21EBF}</x14:id>
        </ext>
      </extLst>
    </cfRule>
  </conditionalFormatting>
  <conditionalFormatting sqref="Q4:Q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{C300662E-2698-4A7F-A0C3-C99ED4C372E0}</x14:id>
        </ext>
      </extLst>
    </cfRule>
  </conditionalFormatting>
  <conditionalFormatting sqref="S4:S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{29097E39-FA14-44B1-89F7-BD753A1399C7}</x14:id>
        </ext>
      </extLst>
    </cfRule>
  </conditionalFormatting>
  <conditionalFormatting sqref="U4:U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{75500578-3E2D-4BC8-BDC4-8EF9BE6DA834}</x14:id>
        </ext>
      </extLst>
    </cfRule>
  </conditionalFormatting>
  <conditionalFormatting sqref="W4:W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{C6D509E2-FD2E-44F2-B915-9AB126F11671}</x14:id>
        </ext>
      </extLst>
    </cfRule>
  </conditionalFormatting>
  <pageMargins left="0.39370078740157483" right="0.39370078740157483" top="0.51181102362204722" bottom="0.43307086614173229" header="0.31496062992125984" footer="0.31496062992125984"/>
  <pageSetup paperSize="9" scale="61" fitToHeight="11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A3293F-3A1F-4692-8F7D-9684AA6703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D6C067F1-778A-424E-9093-1AD245D6AA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E4:E5</xm:sqref>
        </x14:conditionalFormatting>
        <x14:conditionalFormatting xmlns:xm="http://schemas.microsoft.com/office/excel/2006/main">
          <x14:cfRule type="dataBar" id="{EEAE5E09-1A7C-46E7-B74E-E195C41BE1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6F67A987-A8FF-450D-B1D0-F4AAE48B83D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G1</xm:sqref>
        </x14:conditionalFormatting>
        <x14:conditionalFormatting xmlns:xm="http://schemas.microsoft.com/office/excel/2006/main">
          <x14:cfRule type="dataBar" id="{404016EB-B02D-4616-8358-2C4E83DB4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</xm:sqref>
        </x14:conditionalFormatting>
        <x14:conditionalFormatting xmlns:xm="http://schemas.microsoft.com/office/excel/2006/main">
          <x14:cfRule type="dataBar" id="{C4F5E188-0C7E-47F8-9D8F-BBA75D7F0B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G4:G5</xm:sqref>
        </x14:conditionalFormatting>
        <x14:conditionalFormatting xmlns:xm="http://schemas.microsoft.com/office/excel/2006/main">
          <x14:cfRule type="dataBar" id="{E834205C-AFAA-4BC7-B446-0D1F72A74C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</xm:sqref>
        </x14:conditionalFormatting>
        <x14:conditionalFormatting xmlns:xm="http://schemas.microsoft.com/office/excel/2006/main">
          <x14:cfRule type="dataBar" id="{D16C2839-5A34-4844-9070-121CA2C887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</xm:sqref>
        </x14:conditionalFormatting>
        <x14:conditionalFormatting xmlns:xm="http://schemas.microsoft.com/office/excel/2006/main">
          <x14:cfRule type="dataBar" id="{1401CDC9-D59E-49C7-AF9A-589A2A3DE6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I4:I5</xm:sqref>
        </x14:conditionalFormatting>
        <x14:conditionalFormatting xmlns:xm="http://schemas.microsoft.com/office/excel/2006/main">
          <x14:cfRule type="dataBar" id="{37DA01E2-CC8B-482E-9296-431DA551D0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I5</xm:sqref>
        </x14:conditionalFormatting>
        <x14:conditionalFormatting xmlns:xm="http://schemas.microsoft.com/office/excel/2006/main">
          <x14:cfRule type="dataBar" id="{7FB61D6F-C39A-4AE4-BBBF-AA2F66AC5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</xm:sqref>
        </x14:conditionalFormatting>
        <x14:conditionalFormatting xmlns:xm="http://schemas.microsoft.com/office/excel/2006/main">
          <x14:cfRule type="dataBar" id="{D63538A6-6D9F-4162-B46C-5D040D03DE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K4:K5</xm:sqref>
        </x14:conditionalFormatting>
        <x14:conditionalFormatting xmlns:xm="http://schemas.microsoft.com/office/excel/2006/main">
          <x14:cfRule type="dataBar" id="{ABCAD90F-F7AB-4B24-9A3E-F711DF55E7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K5</xm:sqref>
        </x14:conditionalFormatting>
        <x14:conditionalFormatting xmlns:xm="http://schemas.microsoft.com/office/excel/2006/main">
          <x14:cfRule type="dataBar" id="{8A3363C9-91D9-4D0F-99D5-D598912C0A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M4:M5</xm:sqref>
        </x14:conditionalFormatting>
        <x14:conditionalFormatting xmlns:xm="http://schemas.microsoft.com/office/excel/2006/main">
          <x14:cfRule type="dataBar" id="{20667C12-D4F5-4BF3-9A2F-D068C8E21E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O4:O5</xm:sqref>
        </x14:conditionalFormatting>
        <x14:conditionalFormatting xmlns:xm="http://schemas.microsoft.com/office/excel/2006/main">
          <x14:cfRule type="dataBar" id="{C300662E-2698-4A7F-A0C3-C99ED4C372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Q4:Q5</xm:sqref>
        </x14:conditionalFormatting>
        <x14:conditionalFormatting xmlns:xm="http://schemas.microsoft.com/office/excel/2006/main">
          <x14:cfRule type="dataBar" id="{29097E39-FA14-44B1-89F7-BD753A1399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S4:S5</xm:sqref>
        </x14:conditionalFormatting>
        <x14:conditionalFormatting xmlns:xm="http://schemas.microsoft.com/office/excel/2006/main">
          <x14:cfRule type="dataBar" id="{75500578-3E2D-4BC8-BDC4-8EF9BE6DA8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U4:U5</xm:sqref>
        </x14:conditionalFormatting>
        <x14:conditionalFormatting xmlns:xm="http://schemas.microsoft.com/office/excel/2006/main">
          <x14:cfRule type="dataBar" id="{C6D509E2-FD2E-44F2-B915-9AB126F116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W4:W5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9E2B-96C3-4850-BE5B-789B189C3D8E}">
  <dimension ref="B3:C9"/>
  <sheetViews>
    <sheetView workbookViewId="0">
      <selection activeCell="B3" sqref="B3:C9"/>
    </sheetView>
  </sheetViews>
  <sheetFormatPr defaultRowHeight="15" x14ac:dyDescent="0.25"/>
  <sheetData>
    <row r="3" spans="2:3" x14ac:dyDescent="0.25">
      <c r="B3">
        <v>1</v>
      </c>
      <c r="C3" t="s">
        <v>15</v>
      </c>
    </row>
    <row r="4" spans="2:3" x14ac:dyDescent="0.25">
      <c r="B4">
        <v>2</v>
      </c>
      <c r="C4" t="s">
        <v>16</v>
      </c>
    </row>
    <row r="5" spans="2:3" x14ac:dyDescent="0.25">
      <c r="B5">
        <v>3</v>
      </c>
      <c r="C5" t="s">
        <v>17</v>
      </c>
    </row>
    <row r="6" spans="2:3" x14ac:dyDescent="0.25">
      <c r="B6">
        <v>4</v>
      </c>
      <c r="C6" t="s">
        <v>11</v>
      </c>
    </row>
    <row r="7" spans="2:3" x14ac:dyDescent="0.25">
      <c r="B7">
        <v>5</v>
      </c>
      <c r="C7" t="s">
        <v>12</v>
      </c>
    </row>
    <row r="8" spans="2:3" x14ac:dyDescent="0.25">
      <c r="B8">
        <v>6</v>
      </c>
      <c r="C8" t="s">
        <v>13</v>
      </c>
    </row>
    <row r="9" spans="2:3" x14ac:dyDescent="0.25">
      <c r="B9">
        <v>7</v>
      </c>
      <c r="C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Suunnittelu</vt:lpstr>
      <vt:lpstr>Päiväkirja</vt:lpstr>
      <vt:lpstr>Taul1</vt:lpstr>
      <vt:lpstr>Päiväkirja!Tulostusalue</vt:lpstr>
      <vt:lpstr>Päiväkirja!Tulostusotsikot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Väisänen Mika</dc:creator>
  <cp:lastModifiedBy>Väisänen Mika</cp:lastModifiedBy>
  <cp:lastPrinted>2018-06-13T10:33:29Z</cp:lastPrinted>
  <dcterms:created xsi:type="dcterms:W3CDTF">2017-09-15T09:41:09Z</dcterms:created>
  <dcterms:modified xsi:type="dcterms:W3CDTF">2023-08-09T11:19:07Z</dcterms:modified>
</cp:coreProperties>
</file>